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firstSheet="1" activeTab="1"/>
  </bookViews>
  <sheets>
    <sheet name="Actuals" sheetId="1" state="hidden" r:id="rId1"/>
    <sheet name="Complete" sheetId="2" r:id="rId2"/>
    <sheet name="Complete (2)" sheetId="3" r:id="rId3"/>
  </sheets>
  <definedNames>
    <definedName name="_xlfn.SINGLE" hidden="1">#NAME?</definedName>
    <definedName name="_xlnm.Print_Area" localSheetId="0">'Actuals'!$A$1:$B$252</definedName>
    <definedName name="_xlnm.Print_Titles" localSheetId="0">'Actuals'!$1:$4</definedName>
    <definedName name="_xlnm.Print_Titles" localSheetId="1">'Complete'!$1:$4</definedName>
  </definedNames>
  <calcPr fullCalcOnLoad="1"/>
</workbook>
</file>

<file path=xl/sharedStrings.xml><?xml version="1.0" encoding="utf-8"?>
<sst xmlns="http://schemas.openxmlformats.org/spreadsheetml/2006/main" count="581" uniqueCount="279">
  <si>
    <t>MARIETTA BOROUGH</t>
  </si>
  <si>
    <t>1998 BUDGET vs ACTUALS</t>
  </si>
  <si>
    <t>ACCOUNT</t>
  </si>
  <si>
    <t>NUMBER</t>
  </si>
  <si>
    <t>CLASSIFICATION</t>
  </si>
  <si>
    <t>BUDGET</t>
  </si>
  <si>
    <t>TOTAL</t>
  </si>
  <si>
    <t>ADMINISTRATIVE</t>
  </si>
  <si>
    <t>SALARY OF COUNCIL</t>
  </si>
  <si>
    <t>MEMBERSHIP DUES</t>
  </si>
  <si>
    <t>SALARY OF MAYOR</t>
  </si>
  <si>
    <t>HEALTH/HOSPITAL INSURANCE</t>
  </si>
  <si>
    <t>PENSION CONTRIBUTION</t>
  </si>
  <si>
    <t>SOCIAL SECURITY TAX "FICA"</t>
  </si>
  <si>
    <t>UNEMPLOYMENT COMPENSATION</t>
  </si>
  <si>
    <t>MEMBERSHIP DUES-MAYOR</t>
  </si>
  <si>
    <t>SALARY DEPUTY ADM. ASST.</t>
  </si>
  <si>
    <t>PENSION CONTRIBUTIONS</t>
  </si>
  <si>
    <t>OFFICE MATERIALS/SUPPLIES</t>
  </si>
  <si>
    <t>POSTAGE</t>
  </si>
  <si>
    <t>SMALL TOOLS &amp; MINOR EQUIPMENT</t>
  </si>
  <si>
    <t>GENERAL</t>
  </si>
  <si>
    <t>ACCOUNTING/AUDITING SERVICES</t>
  </si>
  <si>
    <t>ENGINEERING SERVICES</t>
  </si>
  <si>
    <t>LEGAL SERVICES</t>
  </si>
  <si>
    <t>COMMUNICATIONS</t>
  </si>
  <si>
    <t>MILEAGE</t>
  </si>
  <si>
    <t>ADVERTISING</t>
  </si>
  <si>
    <t>PRINTING</t>
  </si>
  <si>
    <t>BONDING</t>
  </si>
  <si>
    <t>MAINTENANCE/REPAIRS EQUIPMENT</t>
  </si>
  <si>
    <t>CONTRACTED SERVICES</t>
  </si>
  <si>
    <t>TRAINING</t>
  </si>
  <si>
    <t>CONTRIBUTIONS</t>
  </si>
  <si>
    <t>MAJOR EQUIPMENT REPLACEMENT</t>
  </si>
  <si>
    <t>TAX COLLECTION</t>
  </si>
  <si>
    <t>SALARY - TAX COLLECTOR</t>
  </si>
  <si>
    <t>MATERIALS &amp; SUPPLIES</t>
  </si>
  <si>
    <t>BONDS</t>
  </si>
  <si>
    <t>COMMISSION - TAX COLLECTOR</t>
  </si>
  <si>
    <t>MUNICIPAL BUILDINGS</t>
  </si>
  <si>
    <t>UTILITIES-PP&amp;L/GAS/H2O</t>
  </si>
  <si>
    <t>MAINTENANCE &amp; REPAIRS</t>
  </si>
  <si>
    <t>REAL ESTATE TAXES</t>
  </si>
  <si>
    <t>EQUIPMENT/IMPROVEMENT</t>
  </si>
  <si>
    <t>POLICE PROTECTIONS</t>
  </si>
  <si>
    <t>SALARIES/WAGES - CROSSING GUARD</t>
  </si>
  <si>
    <t>SOCIAL SECURITY TAX</t>
  </si>
  <si>
    <t>MATERIALS &amp; SUPPLIES - GENERAL</t>
  </si>
  <si>
    <t>SPECIAL POLICE MATERIAL</t>
  </si>
  <si>
    <t>SUSQUEHANNA REGIONAL</t>
  </si>
  <si>
    <t>RENTAL-POLICE STATION</t>
  </si>
  <si>
    <t>FIRE PROTECTION</t>
  </si>
  <si>
    <t>MATERIALS &amp; SUPPLIES - VEHICLE</t>
  </si>
  <si>
    <t>HYDRANT &amp; WATER SERVICES</t>
  </si>
  <si>
    <t>REPAIRS - VEHICLE</t>
  </si>
  <si>
    <t>AMBULANCE</t>
  </si>
  <si>
    <t>SUPPLIES</t>
  </si>
  <si>
    <t>MATERIAL &amp; SUPPLIES - VEHICLE</t>
  </si>
  <si>
    <t>VEHICLE PURCHASE</t>
  </si>
  <si>
    <t>EMERGENCY MANAGEMENT</t>
  </si>
  <si>
    <t>EQUIPMENT</t>
  </si>
  <si>
    <t>CAPITAL EQUIPMENT</t>
  </si>
  <si>
    <t>HOUSING/ZONING</t>
  </si>
  <si>
    <t>SALARIES &amp; WAGES</t>
  </si>
  <si>
    <t>IRA CONTRIBUTIONS</t>
  </si>
  <si>
    <t>ENGINEERING &amp; ARCH SVC</t>
  </si>
  <si>
    <t>EQUIPMENT PURCHASE</t>
  </si>
  <si>
    <t>ZONING - MAJOR EQUIPMENT</t>
  </si>
  <si>
    <t>GARBAGE COLLECTION</t>
  </si>
  <si>
    <t>MATERIAL &amp; SUPPLIES</t>
  </si>
  <si>
    <t>ACCOUNTING &amp; AUDITING</t>
  </si>
  <si>
    <t>MAJOR EQUIPMENT PURCHASE</t>
  </si>
  <si>
    <t>HIGHWAYS - GENERAL SERVICES</t>
  </si>
  <si>
    <t>HIGHWAY - OVERTIME</t>
  </si>
  <si>
    <t>SOCIAL SECURITY TAXES</t>
  </si>
  <si>
    <t>UNIFORM ALLOWANCE</t>
  </si>
  <si>
    <t>MATERIALS &amp; SUPPLIES - MAINTENANCE</t>
  </si>
  <si>
    <t>MINOR EQUIPMENT PURCHASE</t>
  </si>
  <si>
    <t>STREET SIGNS &amp; TRAFFIC MARK</t>
  </si>
  <si>
    <t>LEGAL</t>
  </si>
  <si>
    <t>MEDICAL SERVICES</t>
  </si>
  <si>
    <t>VEHICLE OPERATING EXPENSE</t>
  </si>
  <si>
    <t>INSURANCE</t>
  </si>
  <si>
    <t>EQUIPMENT RENTAL</t>
  </si>
  <si>
    <t>MAJOR EQUIPMENT</t>
  </si>
  <si>
    <t>SNOW &amp; ICE REMOVAL</t>
  </si>
  <si>
    <t>TRAFFIC SIGNAL-ELECTRIC</t>
  </si>
  <si>
    <t>TRAFFIC SIGNAL-REPAIRS</t>
  </si>
  <si>
    <t>ST. LIGHT-MINOR EQUIPMENT PURCHASE</t>
  </si>
  <si>
    <t>STREET LIGHTING</t>
  </si>
  <si>
    <t>SIDEWALKS - ADVERTISING</t>
  </si>
  <si>
    <t>MATERIALS - ROADS &amp; BRIDGES</t>
  </si>
  <si>
    <t>CONSTRUCTION &amp; REBUILDING</t>
  </si>
  <si>
    <t>PARKS</t>
  </si>
  <si>
    <t>MAINTENANCE SALARIES - FULL TIME</t>
  </si>
  <si>
    <t>RECREATION PROGRAM</t>
  </si>
  <si>
    <t>TELEPHONE - SERVICE CHARGE</t>
  </si>
  <si>
    <t>ADVERTISING PARKS</t>
  </si>
  <si>
    <t>ELECTRICITY</t>
  </si>
  <si>
    <t>WATER &amp; SEWER</t>
  </si>
  <si>
    <t>LAND</t>
  </si>
  <si>
    <t>IMPROVEMENTS</t>
  </si>
  <si>
    <t>MAJOR EQUIPMENT ( TREE PURCHASE)</t>
  </si>
  <si>
    <t>DEBT SERVICE - LOANS</t>
  </si>
  <si>
    <t>TRUCK PRINCIPAL</t>
  </si>
  <si>
    <t>TRUCK INTEREST</t>
  </si>
  <si>
    <t>MISC EXPENDITURES</t>
  </si>
  <si>
    <t>PA UC FUND</t>
  </si>
  <si>
    <t>WORKMENS COMPENSATION</t>
  </si>
  <si>
    <t>LIABILITY INSURANCE</t>
  </si>
  <si>
    <t>ERRORS &amp; OMISSIONS (PUBLIC OFFICIAL)</t>
  </si>
  <si>
    <t>GRAND TOTAL</t>
  </si>
  <si>
    <t>REVENUES</t>
  </si>
  <si>
    <t>REAL ESTATE TAX-CURR YEAR LEVY</t>
  </si>
  <si>
    <t>REAL ESTATE TAX-PRIOR YEAR LEVY</t>
  </si>
  <si>
    <t>REAL ESTATE TAX-DELINQUENT</t>
  </si>
  <si>
    <t>REAL ESTATE TAX-INTERIM</t>
  </si>
  <si>
    <t>OCCUPATIONAL TAX-CURR YEAR LEVY</t>
  </si>
  <si>
    <t>OCCUPATION TAX-PRIOR YEAR LEVY</t>
  </si>
  <si>
    <t>PER CAPITA TAX-CURR YEAR LEVY</t>
  </si>
  <si>
    <t>PER CAPITA TAX-PRIOR YEAR LEVY</t>
  </si>
  <si>
    <t>PER CAPITA TAX-DELINQUENT</t>
  </si>
  <si>
    <t>REAL ESTATE TRANSFER TAX</t>
  </si>
  <si>
    <t>EARNED INCOME TAX</t>
  </si>
  <si>
    <t>MECHANICAL DEVICES TAXES</t>
  </si>
  <si>
    <t>CABLE TELEVISION</t>
  </si>
  <si>
    <t>FINES &amp; FORFEITS</t>
  </si>
  <si>
    <t>VEHICLE CODE VIOLATION</t>
  </si>
  <si>
    <t>VIOLATIONS-ORDINANCES, ETC.</t>
  </si>
  <si>
    <t>VIOLATIONS-CRIME CODES</t>
  </si>
  <si>
    <t>STATE POLICE FINES</t>
  </si>
  <si>
    <t>PARKING METER FINES</t>
  </si>
  <si>
    <t>FINES-OTHER</t>
  </si>
  <si>
    <t>INTEREST &amp; RENTS</t>
  </si>
  <si>
    <t>INTEREST EARNINGS</t>
  </si>
  <si>
    <t>REVENUE FROM STATE</t>
  </si>
  <si>
    <t>FEMA GRANT</t>
  </si>
  <si>
    <t>COP FAST GRANT</t>
  </si>
  <si>
    <t>RECYCLING GRANTS</t>
  </si>
  <si>
    <t>PEMA GRANT</t>
  </si>
  <si>
    <t>ACT 205 (MMO's)</t>
  </si>
  <si>
    <t>PUBLIC UTILITY REALTY TAX</t>
  </si>
  <si>
    <t>BEVERAGE LICENSE FEES</t>
  </si>
  <si>
    <t>DEPARTMENTAL EARNINGS</t>
  </si>
  <si>
    <t>ZONING/SUBDIV/LAND PERMITS</t>
  </si>
  <si>
    <t>SALE OF SMALL EQUIPMENT</t>
  </si>
  <si>
    <t>COMMISSIONS-TAX COLLECTION</t>
  </si>
  <si>
    <t>CROSSING GUARD SERVICES</t>
  </si>
  <si>
    <t>BUILDING PERMITS</t>
  </si>
  <si>
    <t>USE &amp; OCCUPANCY PERMITS</t>
  </si>
  <si>
    <t>STREET OPENING PERMITS</t>
  </si>
  <si>
    <t>PARKING METERS</t>
  </si>
  <si>
    <t>SOLID WASTE COLLECTION</t>
  </si>
  <si>
    <t>TRASH HAULER PERMITS</t>
  </si>
  <si>
    <t>RECREATION FEES</t>
  </si>
  <si>
    <t>MISCELLANEOUS</t>
  </si>
  <si>
    <t>MISCELLANEOUS REVENUE</t>
  </si>
  <si>
    <t>REVENUES FROM RESERVES</t>
  </si>
  <si>
    <t>EASEMENT ASSESSMENTS</t>
  </si>
  <si>
    <t>SALE OF GENERAL FIXED ASSETS</t>
  </si>
  <si>
    <t>COMPENSATION-LOSS OF GFA</t>
  </si>
  <si>
    <t>PROTECTION</t>
  </si>
  <si>
    <t>DEBT SERVICE - LOAN</t>
  </si>
  <si>
    <t>GENERAL GOVERNMENT</t>
  </si>
  <si>
    <t>EXECUTIVE</t>
  </si>
  <si>
    <t>SALARY OF ADMINISTRATIVE ASST</t>
  </si>
  <si>
    <t>FINANCIAL ADMINISTRATION</t>
  </si>
  <si>
    <t>SUB-TOTAL - EXECUTIVE</t>
  </si>
  <si>
    <t>SUB-TOTAL - GENERAL GOVERNMENT</t>
  </si>
  <si>
    <t>SUB-TOTAL - FINANCIAL ADM.</t>
  </si>
  <si>
    <t>SALARIES/WAGES - ANIMAL ENFORCE</t>
  </si>
  <si>
    <t>GENERAL HIGHWAY MAINTENANCE</t>
  </si>
  <si>
    <t>SUB-TOTAL - GENERAL</t>
  </si>
  <si>
    <t>SUB-TOTAL - SNOW &amp; ICE REMOVAL</t>
  </si>
  <si>
    <t>TRAFFIC SIGNALS &amp; SIGNS</t>
  </si>
  <si>
    <t>TRAFFIC SIGNAL - ELECTRIC</t>
  </si>
  <si>
    <t>TRAFFIC SIGNAL - REPAIRS</t>
  </si>
  <si>
    <t>TRAFFIC SIGNAL - INSURANCE</t>
  </si>
  <si>
    <t>HIGHWAY MAINTENANCE-STREET LIGHTING</t>
  </si>
  <si>
    <t>SUB-TOTAL - TRAFFIC SIGNALS &amp; SIGNS</t>
  </si>
  <si>
    <t>SUB-TOTAL - STREET LIGHTING</t>
  </si>
  <si>
    <t>TOOLS &amp; MACHINERY</t>
  </si>
  <si>
    <t>HIGHWAY MAINTENANCE &amp; REPAIRS</t>
  </si>
  <si>
    <t>HIGHWAY CONSTRUCTION &amp; REBUILDING</t>
  </si>
  <si>
    <t>SUB-TOTAL - TOOLS &amp; MACHINERY</t>
  </si>
  <si>
    <t>SUB-TOTAL - MAINTENANCE &amp; REPAIRS</t>
  </si>
  <si>
    <t>SIDEWALKS &amp; CROSSWALKS</t>
  </si>
  <si>
    <t>SUB-TOTAL - SIDEWALKS &amp; CROSSWALKS</t>
  </si>
  <si>
    <t>HIGHWAY TOTAL</t>
  </si>
  <si>
    <t>PARKS &amp; RECREATION</t>
  </si>
  <si>
    <t>SALARIES - FULL TIME</t>
  </si>
  <si>
    <t>SUB-TOTAL - PARKS &amp; RECREATION</t>
  </si>
  <si>
    <t>EXPENSES</t>
  </si>
  <si>
    <t>TAXES</t>
  </si>
  <si>
    <t>EARNED INCOME TAX-PRIOR YEAR</t>
  </si>
  <si>
    <t>EARNED INCOME TAX-CURRENT YEAR</t>
  </si>
  <si>
    <t>OVERTIME PARKING</t>
  </si>
  <si>
    <t>PROHIBITED AREA</t>
  </si>
  <si>
    <t>OVER 48 HOURS</t>
  </si>
  <si>
    <t>OTHER(S)</t>
  </si>
  <si>
    <t>VIOLATIONS-ORDINANCE</t>
  </si>
  <si>
    <t>SALE OF ZONING ORDINANCES</t>
  </si>
  <si>
    <t>TAX CERTIFICATION(S)</t>
  </si>
  <si>
    <t>TAX COLLECTION COMMISSION</t>
  </si>
  <si>
    <t>YELLOW TAG(S)</t>
  </si>
  <si>
    <t>RED TAG(S)</t>
  </si>
  <si>
    <t>GREEN TAG(S)</t>
  </si>
  <si>
    <t>TRASH HAULER REBATE</t>
  </si>
  <si>
    <t>RECYCLING REBATE</t>
  </si>
  <si>
    <t>HANDICAPPED PERMIT</t>
  </si>
  <si>
    <t>UNIFORM(S)</t>
  </si>
  <si>
    <t>HANDICAPPED PARKING</t>
  </si>
  <si>
    <t>SALE OF MAPS</t>
  </si>
  <si>
    <t>SALE OF CODE OF ORDINANCES</t>
  </si>
  <si>
    <t>PUBLIC OFFICIAL</t>
  </si>
  <si>
    <t>SOLID WASTE COLLECTION &amp; DISPOSAL</t>
  </si>
  <si>
    <t>ADMINISTRATION</t>
  </si>
  <si>
    <t>CAPITAL RESERVES</t>
  </si>
  <si>
    <t>PURPLE TAG(S)</t>
  </si>
  <si>
    <t>DEBT INTEREST - BUILDING</t>
  </si>
  <si>
    <t>DEBT PRINCIPAL - BUILDING</t>
  </si>
  <si>
    <t>COPIES</t>
  </si>
  <si>
    <t>BANK FEES</t>
  </si>
  <si>
    <t>MAJOR/MINOR EQUIPMENT</t>
  </si>
  <si>
    <t>IMPROVEMENTS - ANNUAL BALLFIELD MAINTENANCE</t>
  </si>
  <si>
    <t>ELECTION CONTRIBUTION</t>
  </si>
  <si>
    <t>DEBT SERVICE</t>
  </si>
  <si>
    <t>P/Y EXPENDITURES</t>
  </si>
  <si>
    <t>FIRE RELIEF</t>
  </si>
  <si>
    <t>CONTRIBUTIONS - FIRE RELIEF</t>
  </si>
  <si>
    <t>LIBRARY CONTRIBUTION</t>
  </si>
  <si>
    <t>TRUCK FUND</t>
  </si>
  <si>
    <t>SUPPLIES/MAINTENANCE/REPAIR - VEHICLE</t>
  </si>
  <si>
    <t>TENNIS KEY FEE</t>
  </si>
  <si>
    <t>TOO CLOSE TO INTERSECTION</t>
  </si>
  <si>
    <t>FLOOD CONTROL PROJECT</t>
  </si>
  <si>
    <t>USE OF FUND BALANCE</t>
  </si>
  <si>
    <t>HYDRANT RENTALS &amp; FIRE RELIEF</t>
  </si>
  <si>
    <t>ORANGE TAG(S)</t>
  </si>
  <si>
    <t>OFFICE SUPPLIES</t>
  </si>
  <si>
    <t>MEMBERSHIP DUES - MAYOR</t>
  </si>
  <si>
    <t>SALARY OF ADMINISTRATIVE ASSISTANT</t>
  </si>
  <si>
    <t>SOCIAL SECURITY TAXES "FICA"</t>
  </si>
  <si>
    <t>WEED CONTROL</t>
  </si>
  <si>
    <t>WEED CLEANING &amp; REMOVAL</t>
  </si>
  <si>
    <t>SUMMER RECREATION REGISTRATION</t>
  </si>
  <si>
    <t>MAINTENANCE &amp; REPAIRS - GENERAL</t>
  </si>
  <si>
    <t>COMPENSATED BENEFITS</t>
  </si>
  <si>
    <t>INTEREST</t>
  </si>
  <si>
    <t>GRANTS (CO., STATE, FEDERAL)</t>
  </si>
  <si>
    <t>MATERIAL/SUPPLIES</t>
  </si>
  <si>
    <t>TRANSFER TO</t>
  </si>
  <si>
    <t>DEBT PRINCIPAL</t>
  </si>
  <si>
    <t>DEBT INTEREST</t>
  </si>
  <si>
    <t>PARK &amp; RECREATION</t>
  </si>
  <si>
    <t>CONTRACTED SERVICES-ANIMAL ENFORCEMENT OFFICER</t>
  </si>
  <si>
    <t>HOUSING OFFICER</t>
  </si>
  <si>
    <t>GENERAL MAYORS CONVENTION</t>
  </si>
  <si>
    <t>GENERAL - TAX COLLECTOR TRAINING</t>
  </si>
  <si>
    <t>INSURANCE - WORKERS COMPENSATION</t>
  </si>
  <si>
    <t>OVERTIME SECRETARY</t>
  </si>
  <si>
    <t>WEB FEES</t>
  </si>
  <si>
    <t>OUTREACH</t>
  </si>
  <si>
    <t>SUMMER REC. CONTRACTED SERVICES</t>
  </si>
  <si>
    <t>PARKING PERMITS</t>
  </si>
  <si>
    <t>STORMWATER MS4</t>
  </si>
  <si>
    <t>OVERTIME ADMINISTRATIVE ASSISTANT</t>
  </si>
  <si>
    <t>ZONING/OTHER/STORMWATER PERMITS</t>
  </si>
  <si>
    <t>BANK SERVICES CHARGES/FEES</t>
  </si>
  <si>
    <t>CONTRIBUTION - DRUG TASK FORCE</t>
  </si>
  <si>
    <t>ZONING OFFICER</t>
  </si>
  <si>
    <t>SALARY OF ADMINISTRATOR</t>
  </si>
  <si>
    <t>FEES FOR ENGINEERING REVIEW</t>
  </si>
  <si>
    <t>SIDEWALK PERMIT</t>
  </si>
  <si>
    <t>NW AMBULANCE SERVICES</t>
  </si>
  <si>
    <t>JUSDEMENTS AND LOSSES</t>
  </si>
  <si>
    <t>FLOOD INSURANCE</t>
  </si>
  <si>
    <t>2023 BUDGET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</si>
</sst>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[$-409]dddd\,\ mmmm\ dd\,\ yyyy"/>
    <numFmt numFmtId="168" formatCode="[$-409]h:mm:ss\ AM/PM"/>
    <numFmt numFmtId="169" formatCode="0.00_);[Red]\(0.00\)"/>
    <numFmt numFmtId="170" formatCode="[$-409]dddd\,\ mmmm\ d\,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medium"/>
    </border>
    <border>
      <left>
        <color indexed="63"/>
      </left>
      <right style="dotted"/>
      <top style="medium"/>
      <bottom style="thin"/>
    </border>
    <border>
      <left style="dotted"/>
      <right style="dotted"/>
      <top style="dotted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 style="medium"/>
    </border>
    <border>
      <left style="dotted"/>
      <right style="thin"/>
      <top style="dotted"/>
      <bottom style="medium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40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8" fontId="7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8" fontId="7" fillId="0" borderId="12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25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1" fillId="0" borderId="0" xfId="0" applyFont="1" applyAlignment="1">
      <alignment/>
    </xf>
    <xf numFmtId="8" fontId="0" fillId="0" borderId="0" xfId="0" applyNumberFormat="1" applyAlignment="1">
      <alignment/>
    </xf>
    <xf numFmtId="1" fontId="7" fillId="0" borderId="30" xfId="0" applyNumberFormat="1" applyFont="1" applyBorder="1" applyAlignment="1">
      <alignment horizontal="center"/>
    </xf>
    <xf numFmtId="8" fontId="7" fillId="0" borderId="11" xfId="0" applyNumberFormat="1" applyFont="1" applyBorder="1" applyAlignment="1">
      <alignment horizontal="right"/>
    </xf>
    <xf numFmtId="4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0" fontId="5" fillId="0" borderId="31" xfId="0" applyNumberFormat="1" applyFont="1" applyBorder="1" applyAlignment="1">
      <alignment/>
    </xf>
    <xf numFmtId="40" fontId="5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4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" vertical="top"/>
    </xf>
    <xf numFmtId="0" fontId="7" fillId="0" borderId="34" xfId="0" applyFont="1" applyBorder="1" applyAlignment="1">
      <alignment horizontal="right"/>
    </xf>
    <xf numFmtId="0" fontId="7" fillId="0" borderId="25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Continuous" vertical="top"/>
    </xf>
    <xf numFmtId="8" fontId="7" fillId="0" borderId="35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36" xfId="0" applyFont="1" applyBorder="1" applyAlignment="1">
      <alignment/>
    </xf>
    <xf numFmtId="8" fontId="7" fillId="0" borderId="36" xfId="0" applyNumberFormat="1" applyFont="1" applyBorder="1" applyAlignment="1">
      <alignment/>
    </xf>
    <xf numFmtId="0" fontId="0" fillId="0" borderId="0" xfId="0" applyAlignment="1">
      <alignment vertical="center"/>
    </xf>
    <xf numFmtId="164" fontId="5" fillId="0" borderId="0" xfId="0" applyNumberFormat="1" applyFont="1" applyAlignment="1">
      <alignment/>
    </xf>
    <xf numFmtId="40" fontId="5" fillId="0" borderId="31" xfId="0" applyNumberFormat="1" applyFont="1" applyBorder="1" applyAlignment="1">
      <alignment vertical="center"/>
    </xf>
    <xf numFmtId="8" fontId="7" fillId="0" borderId="31" xfId="0" applyNumberFormat="1" applyFont="1" applyBorder="1" applyAlignment="1">
      <alignment/>
    </xf>
    <xf numFmtId="8" fontId="7" fillId="0" borderId="11" xfId="0" applyNumberFormat="1" applyFont="1" applyBorder="1" applyAlignment="1">
      <alignment vertical="center"/>
    </xf>
    <xf numFmtId="0" fontId="1" fillId="0" borderId="37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40" fontId="5" fillId="0" borderId="39" xfId="0" applyNumberFormat="1" applyFont="1" applyBorder="1" applyAlignment="1">
      <alignment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40" fontId="5" fillId="0" borderId="38" xfId="0" applyNumberFormat="1" applyFont="1" applyBorder="1" applyAlignment="1">
      <alignment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50" xfId="0" applyFont="1" applyBorder="1" applyAlignment="1">
      <alignment horizontal="right"/>
    </xf>
    <xf numFmtId="8" fontId="5" fillId="0" borderId="39" xfId="0" applyNumberFormat="1" applyFont="1" applyBorder="1" applyAlignment="1">
      <alignment vertical="center"/>
    </xf>
    <xf numFmtId="0" fontId="1" fillId="0" borderId="51" xfId="0" applyFont="1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40" fontId="5" fillId="0" borderId="55" xfId="0" applyNumberFormat="1" applyFont="1" applyBorder="1" applyAlignment="1">
      <alignment vertical="center"/>
    </xf>
    <xf numFmtId="40" fontId="5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center"/>
    </xf>
    <xf numFmtId="0" fontId="1" fillId="0" borderId="58" xfId="0" applyFont="1" applyBorder="1" applyAlignment="1">
      <alignment horizontal="right"/>
    </xf>
    <xf numFmtId="0" fontId="0" fillId="0" borderId="59" xfId="0" applyBorder="1" applyAlignment="1">
      <alignment/>
    </xf>
    <xf numFmtId="40" fontId="5" fillId="0" borderId="55" xfId="0" applyNumberFormat="1" applyFont="1" applyBorder="1" applyAlignment="1">
      <alignment/>
    </xf>
    <xf numFmtId="40" fontId="5" fillId="0" borderId="56" xfId="0" applyNumberFormat="1" applyFont="1" applyBorder="1" applyAlignment="1">
      <alignment/>
    </xf>
    <xf numFmtId="0" fontId="1" fillId="0" borderId="50" xfId="0" applyFont="1" applyBorder="1" applyAlignment="1">
      <alignment horizontal="right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/>
    </xf>
    <xf numFmtId="4" fontId="5" fillId="0" borderId="61" xfId="0" applyNumberFormat="1" applyFont="1" applyBorder="1" applyAlignment="1">
      <alignment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right"/>
    </xf>
    <xf numFmtId="0" fontId="1" fillId="0" borderId="53" xfId="0" applyFont="1" applyBorder="1" applyAlignment="1">
      <alignment horizontal="left"/>
    </xf>
    <xf numFmtId="0" fontId="1" fillId="0" borderId="57" xfId="0" applyFont="1" applyBorder="1" applyAlignment="1">
      <alignment horizontal="center"/>
    </xf>
    <xf numFmtId="0" fontId="1" fillId="0" borderId="59" xfId="0" applyFont="1" applyBorder="1" applyAlignment="1">
      <alignment horizontal="right"/>
    </xf>
    <xf numFmtId="40" fontId="5" fillId="0" borderId="56" xfId="0" applyNumberFormat="1" applyFont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8" fontId="0" fillId="0" borderId="53" xfId="0" applyNumberFormat="1" applyFont="1" applyBorder="1" applyAlignment="1">
      <alignment/>
    </xf>
    <xf numFmtId="4" fontId="5" fillId="0" borderId="55" xfId="0" applyNumberFormat="1" applyFont="1" applyBorder="1" applyAlignment="1">
      <alignment/>
    </xf>
    <xf numFmtId="8" fontId="0" fillId="0" borderId="44" xfId="0" applyNumberFormat="1" applyFont="1" applyBorder="1" applyAlignment="1">
      <alignment/>
    </xf>
    <xf numFmtId="4" fontId="5" fillId="0" borderId="56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8" fontId="0" fillId="0" borderId="57" xfId="0" applyNumberFormat="1" applyFont="1" applyBorder="1" applyAlignment="1">
      <alignment/>
    </xf>
    <xf numFmtId="8" fontId="1" fillId="0" borderId="46" xfId="0" applyNumberFormat="1" applyFont="1" applyBorder="1" applyAlignment="1">
      <alignment horizontal="right"/>
    </xf>
    <xf numFmtId="4" fontId="5" fillId="0" borderId="64" xfId="0" applyNumberFormat="1" applyFont="1" applyBorder="1" applyAlignment="1">
      <alignment/>
    </xf>
    <xf numFmtId="4" fontId="5" fillId="0" borderId="65" xfId="0" applyNumberFormat="1" applyFont="1" applyBorder="1" applyAlignment="1">
      <alignment/>
    </xf>
    <xf numFmtId="40" fontId="5" fillId="0" borderId="66" xfId="0" applyNumberFormat="1" applyFont="1" applyBorder="1" applyAlignment="1">
      <alignment vertical="center"/>
    </xf>
    <xf numFmtId="40" fontId="5" fillId="0" borderId="65" xfId="0" applyNumberFormat="1" applyFont="1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40" fontId="5" fillId="0" borderId="69" xfId="0" applyNumberFormat="1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40" fontId="5" fillId="0" borderId="65" xfId="0" applyNumberFormat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40" fontId="5" fillId="0" borderId="71" xfId="0" applyNumberFormat="1" applyFont="1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40" fontId="5" fillId="0" borderId="74" xfId="0" applyNumberFormat="1" applyFont="1" applyBorder="1" applyAlignment="1">
      <alignment vertical="center"/>
    </xf>
    <xf numFmtId="40" fontId="5" fillId="0" borderId="5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8" fontId="7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/>
    </xf>
    <xf numFmtId="0" fontId="1" fillId="0" borderId="77" xfId="0" applyFont="1" applyBorder="1" applyAlignment="1">
      <alignment/>
    </xf>
    <xf numFmtId="0" fontId="1" fillId="0" borderId="77" xfId="0" applyFont="1" applyBorder="1" applyAlignment="1">
      <alignment horizontal="right"/>
    </xf>
    <xf numFmtId="8" fontId="7" fillId="0" borderId="77" xfId="0" applyNumberFormat="1" applyFont="1" applyBorder="1" applyAlignment="1">
      <alignment/>
    </xf>
    <xf numFmtId="0" fontId="0" fillId="0" borderId="45" xfId="0" applyFont="1" applyBorder="1" applyAlignment="1">
      <alignment/>
    </xf>
    <xf numFmtId="40" fontId="5" fillId="0" borderId="64" xfId="0" applyNumberFormat="1" applyFont="1" applyBorder="1" applyAlignment="1">
      <alignment vertical="center"/>
    </xf>
    <xf numFmtId="0" fontId="4" fillId="0" borderId="78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7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2"/>
  <sheetViews>
    <sheetView showGridLines="0" zoomScalePageLayoutView="0" workbookViewId="0" topLeftCell="A1">
      <pane xSplit="1" ySplit="4" topLeftCell="B1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5" sqref="A185"/>
    </sheetView>
  </sheetViews>
  <sheetFormatPr defaultColWidth="9.140625" defaultRowHeight="12.75"/>
  <cols>
    <col min="1" max="1" width="11.00390625" style="10" customWidth="1"/>
    <col min="2" max="2" width="39.7109375" style="10" customWidth="1"/>
    <col min="3" max="16384" width="9.140625" style="10" customWidth="1"/>
  </cols>
  <sheetData>
    <row r="1" spans="1:2" ht="18">
      <c r="A1" s="12" t="s">
        <v>0</v>
      </c>
      <c r="B1" s="6"/>
    </row>
    <row r="2" spans="1:2" ht="22.5" customHeight="1" thickBot="1">
      <c r="A2" s="13" t="s">
        <v>1</v>
      </c>
      <c r="B2" s="6"/>
    </row>
    <row r="3" spans="1:2" s="16" customFormat="1" ht="13.5" thickTop="1">
      <c r="A3" s="14" t="s">
        <v>2</v>
      </c>
      <c r="B3" s="15"/>
    </row>
    <row r="4" spans="1:2" s="16" customFormat="1" ht="13.5" thickBot="1">
      <c r="A4" s="17" t="s">
        <v>3</v>
      </c>
      <c r="B4" s="18" t="s">
        <v>4</v>
      </c>
    </row>
    <row r="5" spans="1:2" s="20" customFormat="1" ht="21.75" customHeight="1" thickTop="1">
      <c r="A5" s="19" t="s">
        <v>7</v>
      </c>
      <c r="B5" s="7"/>
    </row>
    <row r="6" spans="1:2" ht="12.75">
      <c r="A6" s="21">
        <v>400113</v>
      </c>
      <c r="B6" s="22" t="s">
        <v>8</v>
      </c>
    </row>
    <row r="7" spans="1:2" ht="12.75">
      <c r="A7" s="23">
        <v>400301</v>
      </c>
      <c r="B7" s="24" t="s">
        <v>9</v>
      </c>
    </row>
    <row r="8" spans="1:2" ht="12.75">
      <c r="A8" s="23">
        <v>401110</v>
      </c>
      <c r="B8" s="24" t="s">
        <v>10</v>
      </c>
    </row>
    <row r="9" spans="1:2" ht="12.75">
      <c r="A9" s="23">
        <v>401120</v>
      </c>
      <c r="B9" s="24" t="s">
        <v>166</v>
      </c>
    </row>
    <row r="10" spans="1:2" ht="12.75">
      <c r="A10" s="23">
        <v>401156</v>
      </c>
      <c r="B10" s="24" t="s">
        <v>11</v>
      </c>
    </row>
    <row r="11" spans="1:2" ht="12.75">
      <c r="A11" s="23">
        <v>401160</v>
      </c>
      <c r="B11" s="24" t="s">
        <v>12</v>
      </c>
    </row>
    <row r="12" spans="1:2" ht="12.75">
      <c r="A12" s="23">
        <v>401161</v>
      </c>
      <c r="B12" s="24" t="s">
        <v>13</v>
      </c>
    </row>
    <row r="13" spans="1:2" ht="12.75">
      <c r="A13" s="23">
        <v>401162</v>
      </c>
      <c r="B13" s="24" t="s">
        <v>14</v>
      </c>
    </row>
    <row r="14" spans="1:2" ht="12.75">
      <c r="A14" s="23">
        <v>401301</v>
      </c>
      <c r="B14" s="24" t="s">
        <v>15</v>
      </c>
    </row>
    <row r="15" spans="1:2" ht="12.75">
      <c r="A15" s="23">
        <v>402140</v>
      </c>
      <c r="B15" s="24" t="s">
        <v>16</v>
      </c>
    </row>
    <row r="16" spans="1:2" ht="12.75">
      <c r="A16" s="23">
        <v>402156</v>
      </c>
      <c r="B16" s="24" t="s">
        <v>11</v>
      </c>
    </row>
    <row r="17" spans="1:2" ht="12.75">
      <c r="A17" s="23">
        <v>402160</v>
      </c>
      <c r="B17" s="24" t="s">
        <v>17</v>
      </c>
    </row>
    <row r="18" spans="1:2" ht="12.75">
      <c r="A18" s="23">
        <v>402161</v>
      </c>
      <c r="B18" s="24" t="s">
        <v>13</v>
      </c>
    </row>
    <row r="19" spans="1:2" ht="12.75">
      <c r="A19" s="23">
        <v>402162</v>
      </c>
      <c r="B19" s="24" t="s">
        <v>14</v>
      </c>
    </row>
    <row r="20" spans="1:2" ht="12.75">
      <c r="A20" s="23">
        <v>402210</v>
      </c>
      <c r="B20" s="24" t="s">
        <v>18</v>
      </c>
    </row>
    <row r="21" spans="1:2" ht="12.75">
      <c r="A21" s="23">
        <v>402211</v>
      </c>
      <c r="B21" s="24" t="s">
        <v>19</v>
      </c>
    </row>
    <row r="22" spans="1:2" ht="12.75">
      <c r="A22" s="23">
        <v>402260</v>
      </c>
      <c r="B22" s="24" t="s">
        <v>20</v>
      </c>
    </row>
    <row r="23" spans="1:2" ht="12.75">
      <c r="A23" s="23">
        <v>402300</v>
      </c>
      <c r="B23" s="24" t="s">
        <v>21</v>
      </c>
    </row>
    <row r="24" spans="1:2" ht="12.75">
      <c r="A24" s="23">
        <v>402311</v>
      </c>
      <c r="B24" s="24" t="s">
        <v>22</v>
      </c>
    </row>
    <row r="25" spans="1:2" ht="12.75">
      <c r="A25" s="23">
        <v>402313</v>
      </c>
      <c r="B25" s="24" t="s">
        <v>23</v>
      </c>
    </row>
    <row r="26" spans="1:2" ht="12.75">
      <c r="A26" s="23">
        <v>402314</v>
      </c>
      <c r="B26" s="24" t="s">
        <v>24</v>
      </c>
    </row>
    <row r="27" spans="1:2" ht="12.75">
      <c r="A27" s="23">
        <v>402321</v>
      </c>
      <c r="B27" s="24" t="s">
        <v>25</v>
      </c>
    </row>
    <row r="28" spans="1:2" ht="12.75">
      <c r="A28" s="23">
        <v>402331</v>
      </c>
      <c r="B28" s="24" t="s">
        <v>26</v>
      </c>
    </row>
    <row r="29" spans="1:2" ht="12.75">
      <c r="A29" s="23">
        <v>402341</v>
      </c>
      <c r="B29" s="24" t="s">
        <v>27</v>
      </c>
    </row>
    <row r="30" spans="1:2" ht="12.75">
      <c r="A30" s="23">
        <v>402342</v>
      </c>
      <c r="B30" s="24" t="s">
        <v>28</v>
      </c>
    </row>
    <row r="31" spans="1:2" ht="12.75">
      <c r="A31" s="23">
        <v>402350</v>
      </c>
      <c r="B31" s="24" t="s">
        <v>29</v>
      </c>
    </row>
    <row r="32" spans="1:2" ht="12.75">
      <c r="A32" s="23">
        <v>402374</v>
      </c>
      <c r="B32" s="24" t="s">
        <v>30</v>
      </c>
    </row>
    <row r="33" spans="1:2" ht="12.75">
      <c r="A33" s="23">
        <v>402450</v>
      </c>
      <c r="B33" s="24" t="s">
        <v>31</v>
      </c>
    </row>
    <row r="34" spans="1:2" ht="12.75">
      <c r="A34" s="23">
        <v>402460</v>
      </c>
      <c r="B34" s="24" t="s">
        <v>32</v>
      </c>
    </row>
    <row r="35" spans="1:2" ht="12.75">
      <c r="A35" s="23">
        <v>402500</v>
      </c>
      <c r="B35" s="24" t="s">
        <v>33</v>
      </c>
    </row>
    <row r="36" spans="1:2" ht="12.75">
      <c r="A36" s="25">
        <v>402750</v>
      </c>
      <c r="B36" s="26" t="s">
        <v>34</v>
      </c>
    </row>
    <row r="37" spans="1:2" s="29" customFormat="1" ht="13.5" thickBot="1">
      <c r="A37" s="27"/>
      <c r="B37" s="28" t="s">
        <v>6</v>
      </c>
    </row>
    <row r="38" spans="1:2" s="20" customFormat="1" ht="21.75" customHeight="1">
      <c r="A38" s="19" t="s">
        <v>35</v>
      </c>
      <c r="B38" s="7"/>
    </row>
    <row r="39" spans="1:2" ht="12.75">
      <c r="A39" s="21">
        <v>403140</v>
      </c>
      <c r="B39" s="22" t="s">
        <v>36</v>
      </c>
    </row>
    <row r="40" spans="1:2" ht="12.75">
      <c r="A40" s="23">
        <v>403156</v>
      </c>
      <c r="B40" s="24" t="s">
        <v>11</v>
      </c>
    </row>
    <row r="41" spans="1:2" ht="12.75">
      <c r="A41" s="23">
        <v>403160</v>
      </c>
      <c r="B41" s="24" t="s">
        <v>12</v>
      </c>
    </row>
    <row r="42" spans="1:2" ht="12.75">
      <c r="A42" s="23">
        <v>403161</v>
      </c>
      <c r="B42" s="24" t="s">
        <v>13</v>
      </c>
    </row>
    <row r="43" spans="1:2" ht="12.75">
      <c r="A43" s="23">
        <v>403162</v>
      </c>
      <c r="B43" s="24" t="s">
        <v>14</v>
      </c>
    </row>
    <row r="44" spans="1:2" ht="12.75">
      <c r="A44" s="23">
        <v>403210</v>
      </c>
      <c r="B44" s="24" t="s">
        <v>37</v>
      </c>
    </row>
    <row r="45" spans="1:2" ht="12.75">
      <c r="A45" s="23">
        <v>403211</v>
      </c>
      <c r="B45" s="24" t="s">
        <v>19</v>
      </c>
    </row>
    <row r="46" spans="1:2" ht="12.75">
      <c r="A46" s="23">
        <v>403331</v>
      </c>
      <c r="B46" s="24" t="s">
        <v>26</v>
      </c>
    </row>
    <row r="47" spans="1:2" ht="12.75">
      <c r="A47" s="23">
        <v>403340</v>
      </c>
      <c r="B47" s="24" t="s">
        <v>28</v>
      </c>
    </row>
    <row r="48" spans="1:2" ht="12.75">
      <c r="A48" s="23">
        <v>403353</v>
      </c>
      <c r="B48" s="24" t="s">
        <v>38</v>
      </c>
    </row>
    <row r="49" spans="1:2" ht="12.75">
      <c r="A49" s="25">
        <v>403450</v>
      </c>
      <c r="B49" s="26" t="s">
        <v>39</v>
      </c>
    </row>
    <row r="50" spans="1:2" s="29" customFormat="1" ht="13.5" thickBot="1">
      <c r="A50" s="27"/>
      <c r="B50" s="28" t="s">
        <v>6</v>
      </c>
    </row>
    <row r="51" spans="1:2" s="20" customFormat="1" ht="21.75" customHeight="1">
      <c r="A51" s="19" t="s">
        <v>40</v>
      </c>
      <c r="B51" s="7"/>
    </row>
    <row r="52" spans="1:2" ht="12.75">
      <c r="A52" s="21">
        <v>409241</v>
      </c>
      <c r="B52" s="22" t="s">
        <v>37</v>
      </c>
    </row>
    <row r="53" spans="1:2" ht="12.75">
      <c r="A53" s="23">
        <v>409321</v>
      </c>
      <c r="B53" s="24" t="s">
        <v>25</v>
      </c>
    </row>
    <row r="54" spans="1:2" ht="12.75">
      <c r="A54" s="23">
        <v>409361</v>
      </c>
      <c r="B54" s="24" t="s">
        <v>41</v>
      </c>
    </row>
    <row r="55" spans="1:2" ht="12.75">
      <c r="A55" s="23">
        <v>409373</v>
      </c>
      <c r="B55" s="24" t="s">
        <v>42</v>
      </c>
    </row>
    <row r="56" spans="1:2" ht="12.75">
      <c r="A56" s="23">
        <v>409430</v>
      </c>
      <c r="B56" s="24" t="s">
        <v>43</v>
      </c>
    </row>
    <row r="57" spans="1:2" ht="12.75">
      <c r="A57" s="23">
        <v>409450</v>
      </c>
      <c r="B57" s="24" t="s">
        <v>31</v>
      </c>
    </row>
    <row r="58" spans="1:2" ht="12.75">
      <c r="A58" s="25">
        <v>409740</v>
      </c>
      <c r="B58" s="26" t="s">
        <v>44</v>
      </c>
    </row>
    <row r="59" spans="1:2" s="29" customFormat="1" ht="13.5" thickBot="1">
      <c r="A59" s="27"/>
      <c r="B59" s="28" t="s">
        <v>6</v>
      </c>
    </row>
    <row r="60" spans="1:2" s="20" customFormat="1" ht="21.75" customHeight="1">
      <c r="A60" s="19" t="s">
        <v>45</v>
      </c>
      <c r="B60" s="7"/>
    </row>
    <row r="61" spans="1:2" ht="12.75">
      <c r="A61" s="21">
        <v>410133</v>
      </c>
      <c r="B61" s="22" t="s">
        <v>46</v>
      </c>
    </row>
    <row r="62" spans="1:2" ht="12.75">
      <c r="A62" s="23">
        <v>410140</v>
      </c>
      <c r="B62" s="24" t="s">
        <v>171</v>
      </c>
    </row>
    <row r="63" spans="1:2" ht="12.75">
      <c r="A63" s="23">
        <v>410160</v>
      </c>
      <c r="B63" s="24" t="s">
        <v>17</v>
      </c>
    </row>
    <row r="64" spans="1:2" ht="12.75">
      <c r="A64" s="23">
        <v>410161</v>
      </c>
      <c r="B64" s="24" t="s">
        <v>47</v>
      </c>
    </row>
    <row r="65" spans="1:2" ht="12.75">
      <c r="A65" s="23">
        <v>410162</v>
      </c>
      <c r="B65" s="24" t="s">
        <v>14</v>
      </c>
    </row>
    <row r="66" spans="1:2" ht="12.75">
      <c r="A66" s="23">
        <v>410200</v>
      </c>
      <c r="B66" s="24" t="s">
        <v>48</v>
      </c>
    </row>
    <row r="67" spans="1:2" ht="12.75">
      <c r="A67" s="23">
        <v>410261</v>
      </c>
      <c r="B67" s="24" t="s">
        <v>49</v>
      </c>
    </row>
    <row r="68" spans="1:2" ht="12.75">
      <c r="A68" s="23">
        <v>410315</v>
      </c>
      <c r="B68" s="24" t="s">
        <v>50</v>
      </c>
    </row>
    <row r="69" spans="1:2" ht="12.75">
      <c r="A69" s="23">
        <v>410331</v>
      </c>
      <c r="B69" s="24" t="s">
        <v>26</v>
      </c>
    </row>
    <row r="70" spans="1:2" ht="12.75">
      <c r="A70" s="23">
        <v>410342</v>
      </c>
      <c r="B70" s="24" t="s">
        <v>28</v>
      </c>
    </row>
    <row r="71" spans="1:2" ht="12.75">
      <c r="A71" s="25">
        <v>410380</v>
      </c>
      <c r="B71" s="26" t="s">
        <v>51</v>
      </c>
    </row>
    <row r="72" spans="1:2" s="29" customFormat="1" ht="13.5" thickBot="1">
      <c r="A72" s="27"/>
      <c r="B72" s="28" t="s">
        <v>6</v>
      </c>
    </row>
    <row r="73" spans="1:2" s="20" customFormat="1" ht="21.75" customHeight="1">
      <c r="A73" s="19" t="s">
        <v>52</v>
      </c>
      <c r="B73" s="7"/>
    </row>
    <row r="74" spans="1:2" ht="12.75">
      <c r="A74" s="21">
        <v>411242</v>
      </c>
      <c r="B74" s="22" t="s">
        <v>48</v>
      </c>
    </row>
    <row r="75" spans="1:2" ht="12.75">
      <c r="A75" s="23">
        <v>411251</v>
      </c>
      <c r="B75" s="24" t="s">
        <v>53</v>
      </c>
    </row>
    <row r="76" spans="1:2" ht="12.75">
      <c r="A76" s="23">
        <v>411320</v>
      </c>
      <c r="B76" s="24" t="s">
        <v>25</v>
      </c>
    </row>
    <row r="77" spans="1:2" ht="12.75">
      <c r="A77" s="23">
        <v>411363</v>
      </c>
      <c r="B77" s="24" t="s">
        <v>54</v>
      </c>
    </row>
    <row r="78" spans="1:2" ht="12.75">
      <c r="A78" s="23">
        <v>411375</v>
      </c>
      <c r="B78" s="24" t="s">
        <v>55</v>
      </c>
    </row>
    <row r="79" spans="1:2" ht="12.75">
      <c r="A79" s="25">
        <v>411520</v>
      </c>
      <c r="B79" s="26" t="s">
        <v>33</v>
      </c>
    </row>
    <row r="80" spans="1:2" s="29" customFormat="1" ht="13.5" thickBot="1">
      <c r="A80" s="27"/>
      <c r="B80" s="28" t="s">
        <v>6</v>
      </c>
    </row>
    <row r="81" spans="1:2" s="20" customFormat="1" ht="21.75" customHeight="1">
      <c r="A81" s="19" t="s">
        <v>56</v>
      </c>
      <c r="B81" s="7"/>
    </row>
    <row r="82" spans="1:2" ht="12.75">
      <c r="A82" s="21">
        <v>412210</v>
      </c>
      <c r="B82" s="22" t="s">
        <v>57</v>
      </c>
    </row>
    <row r="83" spans="1:2" ht="12.75">
      <c r="A83" s="23">
        <v>412251</v>
      </c>
      <c r="B83" s="24" t="s">
        <v>58</v>
      </c>
    </row>
    <row r="84" spans="1:2" ht="12.75">
      <c r="A84" s="25">
        <v>412740</v>
      </c>
      <c r="B84" s="26" t="s">
        <v>59</v>
      </c>
    </row>
    <row r="85" spans="1:2" s="29" customFormat="1" ht="13.5" thickBot="1">
      <c r="A85" s="27"/>
      <c r="B85" s="28" t="s">
        <v>6</v>
      </c>
    </row>
    <row r="86" spans="1:2" s="20" customFormat="1" ht="21.75" customHeight="1">
      <c r="A86" s="19" t="s">
        <v>60</v>
      </c>
      <c r="B86" s="7"/>
    </row>
    <row r="87" spans="1:2" ht="12.75">
      <c r="A87" s="21">
        <v>415210</v>
      </c>
      <c r="B87" s="22" t="s">
        <v>57</v>
      </c>
    </row>
    <row r="88" spans="1:2" ht="12.75">
      <c r="A88" s="23">
        <v>415320</v>
      </c>
      <c r="B88" s="24" t="s">
        <v>25</v>
      </c>
    </row>
    <row r="89" spans="1:2" ht="12.75">
      <c r="A89" s="25">
        <v>415740</v>
      </c>
      <c r="B89" s="26" t="s">
        <v>61</v>
      </c>
    </row>
    <row r="90" spans="1:2" s="29" customFormat="1" ht="13.5" thickBot="1">
      <c r="A90" s="27"/>
      <c r="B90" s="28" t="s">
        <v>6</v>
      </c>
    </row>
    <row r="91" spans="1:2" s="20" customFormat="1" ht="21.75" customHeight="1">
      <c r="A91" s="19" t="s">
        <v>62</v>
      </c>
      <c r="B91" s="7"/>
    </row>
    <row r="92" spans="1:2" ht="12.75">
      <c r="A92" s="21"/>
      <c r="B92" s="22" t="s">
        <v>59</v>
      </c>
    </row>
    <row r="93" spans="1:2" s="29" customFormat="1" ht="13.5" thickBot="1">
      <c r="A93" s="27"/>
      <c r="B93" s="28" t="s">
        <v>6</v>
      </c>
    </row>
    <row r="94" spans="1:2" s="20" customFormat="1" ht="21.75" customHeight="1">
      <c r="A94" s="19" t="s">
        <v>63</v>
      </c>
      <c r="B94" s="7"/>
    </row>
    <row r="95" spans="1:2" ht="12.75">
      <c r="A95" s="21">
        <v>414140</v>
      </c>
      <c r="B95" s="22" t="s">
        <v>64</v>
      </c>
    </row>
    <row r="96" spans="1:2" ht="12.75">
      <c r="A96" s="23">
        <v>414156</v>
      </c>
      <c r="B96" s="24" t="s">
        <v>11</v>
      </c>
    </row>
    <row r="97" spans="1:2" ht="12.75">
      <c r="A97" s="23">
        <v>414160</v>
      </c>
      <c r="B97" s="24" t="s">
        <v>65</v>
      </c>
    </row>
    <row r="98" spans="1:2" ht="12.75">
      <c r="A98" s="23">
        <v>414161</v>
      </c>
      <c r="B98" s="24" t="s">
        <v>47</v>
      </c>
    </row>
    <row r="99" spans="1:2" ht="12.75">
      <c r="A99" s="23">
        <v>414162</v>
      </c>
      <c r="B99" s="24" t="s">
        <v>14</v>
      </c>
    </row>
    <row r="100" spans="1:2" ht="12.75">
      <c r="A100" s="23">
        <v>414210</v>
      </c>
      <c r="B100" s="24" t="s">
        <v>37</v>
      </c>
    </row>
    <row r="101" spans="1:2" ht="12.75">
      <c r="A101" s="23">
        <v>414211</v>
      </c>
      <c r="B101" s="24" t="s">
        <v>19</v>
      </c>
    </row>
    <row r="102" spans="1:2" ht="12.75">
      <c r="A102" s="23">
        <v>414313</v>
      </c>
      <c r="B102" s="24" t="s">
        <v>66</v>
      </c>
    </row>
    <row r="103" spans="1:2" ht="12.75">
      <c r="A103" s="23">
        <v>414314</v>
      </c>
      <c r="B103" s="24" t="s">
        <v>24</v>
      </c>
    </row>
    <row r="104" spans="1:2" ht="12.75">
      <c r="A104" s="23">
        <v>414320</v>
      </c>
      <c r="B104" s="24" t="s">
        <v>25</v>
      </c>
    </row>
    <row r="105" spans="1:2" ht="12.75">
      <c r="A105" s="23">
        <v>414331</v>
      </c>
      <c r="B105" s="24" t="s">
        <v>26</v>
      </c>
    </row>
    <row r="106" spans="1:2" ht="12.75">
      <c r="A106" s="23">
        <v>414341</v>
      </c>
      <c r="B106" s="24" t="s">
        <v>27</v>
      </c>
    </row>
    <row r="107" spans="1:2" ht="12.75">
      <c r="A107" s="23">
        <v>414342</v>
      </c>
      <c r="B107" s="24" t="s">
        <v>28</v>
      </c>
    </row>
    <row r="108" spans="1:2" ht="12.75">
      <c r="A108" s="23">
        <v>414460</v>
      </c>
      <c r="B108" s="24" t="s">
        <v>32</v>
      </c>
    </row>
    <row r="109" spans="1:2" ht="12.75">
      <c r="A109" s="23">
        <v>414740</v>
      </c>
      <c r="B109" s="24" t="s">
        <v>67</v>
      </c>
    </row>
    <row r="110" spans="1:2" ht="12.75">
      <c r="A110" s="25">
        <v>414750</v>
      </c>
      <c r="B110" s="26" t="s">
        <v>68</v>
      </c>
    </row>
    <row r="111" spans="1:2" s="29" customFormat="1" ht="13.5" thickBot="1">
      <c r="A111" s="27"/>
      <c r="B111" s="28" t="s">
        <v>6</v>
      </c>
    </row>
    <row r="112" spans="1:2" s="20" customFormat="1" ht="21.75" customHeight="1">
      <c r="A112" s="19" t="s">
        <v>69</v>
      </c>
      <c r="B112" s="7"/>
    </row>
    <row r="113" spans="1:2" ht="12.75">
      <c r="A113" s="21">
        <v>427210</v>
      </c>
      <c r="B113" s="22" t="s">
        <v>70</v>
      </c>
    </row>
    <row r="114" spans="1:2" ht="12.75">
      <c r="A114" s="23">
        <v>427211</v>
      </c>
      <c r="B114" s="24" t="s">
        <v>19</v>
      </c>
    </row>
    <row r="115" spans="1:2" ht="12.75">
      <c r="A115" s="23">
        <v>427311</v>
      </c>
      <c r="B115" s="24" t="s">
        <v>71</v>
      </c>
    </row>
    <row r="116" spans="1:2" ht="12.75">
      <c r="A116" s="23">
        <v>427314</v>
      </c>
      <c r="B116" s="24" t="s">
        <v>24</v>
      </c>
    </row>
    <row r="117" spans="1:2" ht="12.75">
      <c r="A117" s="23">
        <v>427450</v>
      </c>
      <c r="B117" s="24" t="s">
        <v>31</v>
      </c>
    </row>
    <row r="118" spans="1:2" ht="12.75">
      <c r="A118" s="25">
        <v>427750</v>
      </c>
      <c r="B118" s="26" t="s">
        <v>72</v>
      </c>
    </row>
    <row r="119" spans="1:2" s="29" customFormat="1" ht="13.5" thickBot="1">
      <c r="A119" s="27"/>
      <c r="B119" s="28" t="s">
        <v>6</v>
      </c>
    </row>
    <row r="120" spans="1:2" s="20" customFormat="1" ht="21.75" customHeight="1">
      <c r="A120" s="19" t="s">
        <v>73</v>
      </c>
      <c r="B120" s="7"/>
    </row>
    <row r="121" spans="1:2" ht="12.75">
      <c r="A121" s="21">
        <v>430100</v>
      </c>
      <c r="B121" s="22" t="s">
        <v>64</v>
      </c>
    </row>
    <row r="122" spans="1:2" ht="12.75">
      <c r="A122" s="23">
        <v>430101</v>
      </c>
      <c r="B122" s="24" t="s">
        <v>74</v>
      </c>
    </row>
    <row r="123" spans="1:2" ht="12.75">
      <c r="A123" s="23">
        <v>430156</v>
      </c>
      <c r="B123" s="24" t="s">
        <v>11</v>
      </c>
    </row>
    <row r="124" spans="1:2" ht="12.75">
      <c r="A124" s="23">
        <v>430160</v>
      </c>
      <c r="B124" s="24" t="s">
        <v>17</v>
      </c>
    </row>
    <row r="125" spans="1:2" ht="12.75">
      <c r="A125" s="23">
        <v>430161</v>
      </c>
      <c r="B125" s="24" t="s">
        <v>75</v>
      </c>
    </row>
    <row r="126" spans="1:2" ht="12.75">
      <c r="A126" s="23">
        <v>430162</v>
      </c>
      <c r="B126" s="24" t="s">
        <v>14</v>
      </c>
    </row>
    <row r="127" spans="1:2" ht="12.75">
      <c r="A127" s="23">
        <v>430210</v>
      </c>
      <c r="B127" s="24" t="s">
        <v>70</v>
      </c>
    </row>
    <row r="128" spans="1:2" ht="12.75">
      <c r="A128" s="23">
        <v>430238</v>
      </c>
      <c r="B128" s="24" t="s">
        <v>76</v>
      </c>
    </row>
    <row r="129" spans="1:2" ht="12.75">
      <c r="A129" s="23">
        <v>430250</v>
      </c>
      <c r="B129" s="24" t="s">
        <v>77</v>
      </c>
    </row>
    <row r="130" spans="1:2" ht="12.75">
      <c r="A130" s="23">
        <v>430260</v>
      </c>
      <c r="B130" s="24" t="s">
        <v>78</v>
      </c>
    </row>
    <row r="131" spans="1:2" ht="12.75">
      <c r="A131" s="23">
        <v>430270</v>
      </c>
      <c r="B131" s="24" t="s">
        <v>79</v>
      </c>
    </row>
    <row r="132" spans="1:2" ht="12.75">
      <c r="A132" s="23">
        <v>430310</v>
      </c>
      <c r="B132" s="24" t="s">
        <v>80</v>
      </c>
    </row>
    <row r="133" spans="1:2" ht="12.75">
      <c r="A133" s="23">
        <v>430313</v>
      </c>
      <c r="B133" s="24" t="s">
        <v>23</v>
      </c>
    </row>
    <row r="134" spans="1:2" ht="12.75">
      <c r="A134" s="23">
        <v>430315</v>
      </c>
      <c r="B134" s="24" t="s">
        <v>81</v>
      </c>
    </row>
    <row r="135" spans="1:2" ht="12.75">
      <c r="A135" s="23">
        <v>430320</v>
      </c>
      <c r="B135" s="24" t="s">
        <v>25</v>
      </c>
    </row>
    <row r="136" spans="1:2" ht="12.75">
      <c r="A136" s="23">
        <v>430331</v>
      </c>
      <c r="B136" s="24" t="s">
        <v>42</v>
      </c>
    </row>
    <row r="137" spans="1:2" ht="12.75">
      <c r="A137" s="23">
        <v>430332</v>
      </c>
      <c r="B137" s="24" t="s">
        <v>82</v>
      </c>
    </row>
    <row r="138" spans="1:2" ht="12.75">
      <c r="A138" s="23">
        <v>430341</v>
      </c>
      <c r="B138" s="24" t="s">
        <v>27</v>
      </c>
    </row>
    <row r="139" spans="1:2" ht="12.75">
      <c r="A139" s="23">
        <v>430350</v>
      </c>
      <c r="B139" s="24" t="s">
        <v>83</v>
      </c>
    </row>
    <row r="140" spans="1:2" ht="12.75">
      <c r="A140" s="23">
        <v>430384</v>
      </c>
      <c r="B140" s="24" t="s">
        <v>84</v>
      </c>
    </row>
    <row r="141" spans="1:2" ht="12.75">
      <c r="A141" s="23">
        <v>430450</v>
      </c>
      <c r="B141" s="24" t="s">
        <v>31</v>
      </c>
    </row>
    <row r="142" spans="1:2" ht="12.75">
      <c r="A142" s="23">
        <v>430460</v>
      </c>
      <c r="B142" s="24" t="s">
        <v>32</v>
      </c>
    </row>
    <row r="143" spans="1:2" ht="12.75">
      <c r="A143" s="23">
        <v>430700</v>
      </c>
      <c r="B143" s="24" t="s">
        <v>85</v>
      </c>
    </row>
    <row r="144" spans="1:2" ht="12.75">
      <c r="A144" s="23">
        <v>432000</v>
      </c>
      <c r="B144" s="24" t="s">
        <v>86</v>
      </c>
    </row>
    <row r="145" spans="1:2" ht="12.75">
      <c r="A145" s="23">
        <v>433361</v>
      </c>
      <c r="B145" s="24" t="s">
        <v>87</v>
      </c>
    </row>
    <row r="146" spans="1:2" ht="12.75">
      <c r="A146" s="23">
        <v>433374</v>
      </c>
      <c r="B146" s="24" t="s">
        <v>88</v>
      </c>
    </row>
    <row r="147" spans="1:2" ht="12.75">
      <c r="A147" s="23">
        <v>434260</v>
      </c>
      <c r="B147" s="24" t="s">
        <v>89</v>
      </c>
    </row>
    <row r="148" spans="1:2" ht="12.75">
      <c r="A148" s="23">
        <v>434361</v>
      </c>
      <c r="B148" s="24" t="s">
        <v>90</v>
      </c>
    </row>
    <row r="149" spans="1:2" ht="12.75">
      <c r="A149" s="23">
        <v>435341</v>
      </c>
      <c r="B149" s="24" t="s">
        <v>91</v>
      </c>
    </row>
    <row r="150" spans="1:2" ht="12.75">
      <c r="A150" s="23">
        <v>438210</v>
      </c>
      <c r="B150" s="24" t="s">
        <v>92</v>
      </c>
    </row>
    <row r="151" spans="1:2" ht="12.75">
      <c r="A151" s="25">
        <v>439000</v>
      </c>
      <c r="B151" s="26" t="s">
        <v>93</v>
      </c>
    </row>
    <row r="152" spans="1:2" s="29" customFormat="1" ht="13.5" thickBot="1">
      <c r="A152" s="27"/>
      <c r="B152" s="28" t="s">
        <v>6</v>
      </c>
    </row>
    <row r="153" spans="1:2" s="20" customFormat="1" ht="21.75" customHeight="1">
      <c r="A153" s="19" t="s">
        <v>94</v>
      </c>
      <c r="B153" s="7"/>
    </row>
    <row r="154" spans="1:2" ht="12.75">
      <c r="A154" s="21">
        <v>452140</v>
      </c>
      <c r="B154" s="22" t="s">
        <v>64</v>
      </c>
    </row>
    <row r="155" spans="1:2" ht="12.75">
      <c r="A155" s="23">
        <v>452150</v>
      </c>
      <c r="B155" s="24" t="s">
        <v>95</v>
      </c>
    </row>
    <row r="156" spans="1:2" ht="12.75">
      <c r="A156" s="23">
        <v>452156</v>
      </c>
      <c r="B156" s="24" t="s">
        <v>11</v>
      </c>
    </row>
    <row r="157" spans="1:2" ht="12.75">
      <c r="A157" s="23">
        <v>452160</v>
      </c>
      <c r="B157" s="24" t="s">
        <v>17</v>
      </c>
    </row>
    <row r="158" spans="1:2" ht="12.75">
      <c r="A158" s="23">
        <v>452161</v>
      </c>
      <c r="B158" s="24" t="s">
        <v>47</v>
      </c>
    </row>
    <row r="159" spans="1:2" ht="12.75">
      <c r="A159" s="23">
        <v>452162</v>
      </c>
      <c r="B159" s="24" t="s">
        <v>14</v>
      </c>
    </row>
    <row r="160" spans="1:2" ht="12.75">
      <c r="A160" s="23">
        <v>452210</v>
      </c>
      <c r="B160" s="24" t="s">
        <v>37</v>
      </c>
    </row>
    <row r="161" spans="1:2" ht="12.75">
      <c r="A161" s="23">
        <v>452247</v>
      </c>
      <c r="B161" s="24" t="s">
        <v>96</v>
      </c>
    </row>
    <row r="162" spans="1:2" ht="12.75">
      <c r="A162" s="23">
        <v>452260</v>
      </c>
      <c r="B162" s="24" t="s">
        <v>78</v>
      </c>
    </row>
    <row r="163" spans="1:2" ht="12.75">
      <c r="A163" s="23">
        <v>452313</v>
      </c>
      <c r="B163" s="24" t="s">
        <v>23</v>
      </c>
    </row>
    <row r="164" spans="1:2" ht="12.75">
      <c r="A164" s="23">
        <v>452321</v>
      </c>
      <c r="B164" s="24" t="s">
        <v>97</v>
      </c>
    </row>
    <row r="165" spans="1:2" ht="12.75">
      <c r="A165" s="23">
        <v>452341</v>
      </c>
      <c r="B165" s="24" t="s">
        <v>98</v>
      </c>
    </row>
    <row r="166" spans="1:2" ht="12.75">
      <c r="A166" s="23">
        <v>452361</v>
      </c>
      <c r="B166" s="24" t="s">
        <v>99</v>
      </c>
    </row>
    <row r="167" spans="1:2" ht="12.75">
      <c r="A167" s="23">
        <v>452366</v>
      </c>
      <c r="B167" s="24" t="s">
        <v>100</v>
      </c>
    </row>
    <row r="168" spans="1:2" ht="12.75">
      <c r="A168" s="23">
        <v>452374</v>
      </c>
      <c r="B168" s="24" t="s">
        <v>42</v>
      </c>
    </row>
    <row r="169" spans="1:2" ht="12.75">
      <c r="A169" s="23">
        <v>452430</v>
      </c>
      <c r="B169" s="24" t="s">
        <v>43</v>
      </c>
    </row>
    <row r="170" spans="1:2" ht="12.75">
      <c r="A170" s="23">
        <v>452450</v>
      </c>
      <c r="B170" s="24" t="s">
        <v>31</v>
      </c>
    </row>
    <row r="171" spans="1:2" ht="12.75">
      <c r="A171" s="23">
        <v>452710</v>
      </c>
      <c r="B171" s="24" t="s">
        <v>101</v>
      </c>
    </row>
    <row r="172" spans="1:2" ht="12.75">
      <c r="A172" s="23">
        <v>452720</v>
      </c>
      <c r="B172" s="24" t="s">
        <v>102</v>
      </c>
    </row>
    <row r="173" spans="1:2" ht="12.75">
      <c r="A173" s="23">
        <v>452740</v>
      </c>
      <c r="B173" s="24" t="s">
        <v>72</v>
      </c>
    </row>
    <row r="174" spans="1:2" ht="12.75">
      <c r="A174" s="25">
        <v>455700</v>
      </c>
      <c r="B174" s="26" t="s">
        <v>103</v>
      </c>
    </row>
    <row r="175" spans="1:2" s="29" customFormat="1" ht="13.5" thickBot="1">
      <c r="A175" s="27"/>
      <c r="B175" s="28" t="s">
        <v>6</v>
      </c>
    </row>
    <row r="176" spans="1:2" s="20" customFormat="1" ht="21.75" customHeight="1">
      <c r="A176" s="19" t="s">
        <v>104</v>
      </c>
      <c r="B176" s="7"/>
    </row>
    <row r="177" spans="1:2" ht="12.75">
      <c r="A177" s="21">
        <v>471400</v>
      </c>
      <c r="B177" s="22" t="s">
        <v>221</v>
      </c>
    </row>
    <row r="178" spans="1:2" ht="12.75">
      <c r="A178" s="23">
        <v>472400</v>
      </c>
      <c r="B178" s="24" t="s">
        <v>220</v>
      </c>
    </row>
    <row r="179" spans="1:2" ht="12.75">
      <c r="A179" s="23">
        <v>472100</v>
      </c>
      <c r="B179" s="24" t="s">
        <v>105</v>
      </c>
    </row>
    <row r="180" spans="1:2" ht="12.75">
      <c r="A180" s="25">
        <v>472200</v>
      </c>
      <c r="B180" s="26" t="s">
        <v>106</v>
      </c>
    </row>
    <row r="181" spans="1:2" s="29" customFormat="1" ht="13.5" thickBot="1">
      <c r="A181" s="27"/>
      <c r="B181" s="28" t="s">
        <v>6</v>
      </c>
    </row>
    <row r="182" spans="1:2" s="20" customFormat="1" ht="21.75" customHeight="1">
      <c r="A182" s="19" t="s">
        <v>83</v>
      </c>
      <c r="B182" s="7"/>
    </row>
    <row r="183" spans="1:2" ht="12.75">
      <c r="A183" s="21">
        <v>480000</v>
      </c>
      <c r="B183" s="22" t="s">
        <v>107</v>
      </c>
    </row>
    <row r="184" spans="1:2" ht="12.75">
      <c r="A184" s="23">
        <v>482000</v>
      </c>
      <c r="B184" s="24" t="s">
        <v>107</v>
      </c>
    </row>
    <row r="185" spans="1:2" ht="12.75">
      <c r="A185" s="23">
        <v>482500</v>
      </c>
      <c r="B185" s="24" t="s">
        <v>108</v>
      </c>
    </row>
    <row r="186" spans="1:2" ht="12.75">
      <c r="A186" s="23">
        <v>484000</v>
      </c>
      <c r="B186" s="24" t="s">
        <v>109</v>
      </c>
    </row>
    <row r="187" spans="1:2" ht="12.75">
      <c r="A187" s="23">
        <v>486000</v>
      </c>
      <c r="B187" s="24" t="s">
        <v>110</v>
      </c>
    </row>
    <row r="188" spans="1:2" ht="12.75">
      <c r="A188" s="25">
        <v>487000</v>
      </c>
      <c r="B188" s="26" t="s">
        <v>111</v>
      </c>
    </row>
    <row r="189" spans="1:2" s="29" customFormat="1" ht="13.5" thickBot="1">
      <c r="A189" s="27"/>
      <c r="B189" s="28" t="s">
        <v>6</v>
      </c>
    </row>
    <row r="190" ht="13.5" thickBot="1"/>
    <row r="191" spans="1:2" s="29" customFormat="1" ht="14.25" thickBot="1" thickTop="1">
      <c r="A191" s="30" t="s">
        <v>112</v>
      </c>
      <c r="B191" s="31"/>
    </row>
    <row r="192" ht="13.5" thickTop="1"/>
    <row r="193" spans="1:2" s="20" customFormat="1" ht="21.75" customHeight="1">
      <c r="A193" s="19" t="s">
        <v>113</v>
      </c>
      <c r="B193" s="7"/>
    </row>
    <row r="194" spans="1:2" ht="12.75">
      <c r="A194" s="21">
        <v>301100</v>
      </c>
      <c r="B194" s="22" t="s">
        <v>114</v>
      </c>
    </row>
    <row r="195" spans="1:2" ht="12.75">
      <c r="A195" s="23">
        <v>301200</v>
      </c>
      <c r="B195" s="24" t="s">
        <v>115</v>
      </c>
    </row>
    <row r="196" spans="1:2" ht="12.75">
      <c r="A196" s="23">
        <v>301300</v>
      </c>
      <c r="B196" s="24" t="s">
        <v>116</v>
      </c>
    </row>
    <row r="197" spans="1:2" ht="12.75">
      <c r="A197" s="23">
        <v>301600</v>
      </c>
      <c r="B197" s="24" t="s">
        <v>117</v>
      </c>
    </row>
    <row r="198" spans="1:2" ht="12.75">
      <c r="A198" s="23">
        <v>305100</v>
      </c>
      <c r="B198" s="24" t="s">
        <v>118</v>
      </c>
    </row>
    <row r="199" spans="1:2" ht="12.75">
      <c r="A199" s="23">
        <v>305200</v>
      </c>
      <c r="B199" s="24" t="s">
        <v>119</v>
      </c>
    </row>
    <row r="200" spans="1:2" ht="12.75">
      <c r="A200" s="23">
        <v>310010</v>
      </c>
      <c r="B200" s="24" t="s">
        <v>120</v>
      </c>
    </row>
    <row r="201" spans="1:2" ht="12.75">
      <c r="A201" s="23">
        <v>310020</v>
      </c>
      <c r="B201" s="24" t="s">
        <v>121</v>
      </c>
    </row>
    <row r="202" spans="1:2" ht="12.75">
      <c r="A202" s="23">
        <v>310030</v>
      </c>
      <c r="B202" s="24" t="s">
        <v>122</v>
      </c>
    </row>
    <row r="203" spans="1:2" ht="12.75">
      <c r="A203" s="23">
        <v>310100</v>
      </c>
      <c r="B203" s="24" t="s">
        <v>123</v>
      </c>
    </row>
    <row r="204" spans="1:2" ht="12.75">
      <c r="A204" s="23">
        <v>310210</v>
      </c>
      <c r="B204" s="24" t="s">
        <v>124</v>
      </c>
    </row>
    <row r="205" spans="1:2" ht="12.75">
      <c r="A205" s="25">
        <v>310700</v>
      </c>
      <c r="B205" s="26" t="s">
        <v>125</v>
      </c>
    </row>
    <row r="206" spans="1:2" s="29" customFormat="1" ht="13.5" thickBot="1">
      <c r="A206" s="27"/>
      <c r="B206" s="28" t="s">
        <v>6</v>
      </c>
    </row>
    <row r="207" spans="1:2" s="20" customFormat="1" ht="21.75" customHeight="1">
      <c r="A207" s="19" t="s">
        <v>126</v>
      </c>
      <c r="B207" s="7"/>
    </row>
    <row r="208" spans="1:2" ht="12.75">
      <c r="A208" s="34">
        <v>321800</v>
      </c>
      <c r="B208" s="35" t="s">
        <v>126</v>
      </c>
    </row>
    <row r="209" spans="1:2" s="29" customFormat="1" ht="13.5" thickBot="1">
      <c r="A209" s="27"/>
      <c r="B209" s="28" t="s">
        <v>6</v>
      </c>
    </row>
    <row r="210" spans="1:2" s="20" customFormat="1" ht="21.75" customHeight="1">
      <c r="A210" s="19" t="s">
        <v>127</v>
      </c>
      <c r="B210" s="7"/>
    </row>
    <row r="211" spans="1:2" ht="12.75">
      <c r="A211" s="21">
        <v>331110</v>
      </c>
      <c r="B211" s="22" t="s">
        <v>128</v>
      </c>
    </row>
    <row r="212" spans="1:2" ht="12.75">
      <c r="A212" s="23">
        <v>331120</v>
      </c>
      <c r="B212" s="24" t="s">
        <v>129</v>
      </c>
    </row>
    <row r="213" spans="1:2" ht="12.75">
      <c r="A213" s="23">
        <v>331130</v>
      </c>
      <c r="B213" s="24" t="s">
        <v>130</v>
      </c>
    </row>
    <row r="214" spans="1:2" ht="12.75">
      <c r="A214" s="23">
        <v>331140</v>
      </c>
      <c r="B214" s="24" t="s">
        <v>131</v>
      </c>
    </row>
    <row r="215" spans="1:2" ht="12.75">
      <c r="A215" s="23">
        <v>331150</v>
      </c>
      <c r="B215" s="24" t="s">
        <v>132</v>
      </c>
    </row>
    <row r="216" spans="1:2" ht="12.75">
      <c r="A216" s="25">
        <v>331160</v>
      </c>
      <c r="B216" s="26" t="s">
        <v>133</v>
      </c>
    </row>
    <row r="217" spans="1:2" s="29" customFormat="1" ht="13.5" thickBot="1">
      <c r="A217" s="27"/>
      <c r="B217" s="28" t="s">
        <v>6</v>
      </c>
    </row>
    <row r="218" spans="1:2" s="20" customFormat="1" ht="21.75" customHeight="1">
      <c r="A218" s="19" t="s">
        <v>134</v>
      </c>
      <c r="B218" s="7"/>
    </row>
    <row r="219" spans="1:2" ht="12.75">
      <c r="A219" s="34">
        <v>341000</v>
      </c>
      <c r="B219" s="35" t="s">
        <v>135</v>
      </c>
    </row>
    <row r="220" spans="1:2" s="29" customFormat="1" ht="13.5" thickBot="1">
      <c r="A220" s="27"/>
      <c r="B220" s="28" t="s">
        <v>6</v>
      </c>
    </row>
    <row r="221" spans="1:2" s="20" customFormat="1" ht="21.75" customHeight="1">
      <c r="A221" s="19" t="s">
        <v>136</v>
      </c>
      <c r="B221" s="7"/>
    </row>
    <row r="222" spans="1:2" ht="12.75">
      <c r="A222" s="21">
        <v>351000</v>
      </c>
      <c r="B222" s="22" t="s">
        <v>137</v>
      </c>
    </row>
    <row r="223" spans="1:2" ht="12.75">
      <c r="A223" s="23">
        <v>351022</v>
      </c>
      <c r="B223" s="24" t="s">
        <v>138</v>
      </c>
    </row>
    <row r="224" spans="1:2" ht="12.75">
      <c r="A224" s="23">
        <v>351040</v>
      </c>
      <c r="B224" s="24" t="s">
        <v>139</v>
      </c>
    </row>
    <row r="225" spans="1:2" ht="12.75">
      <c r="A225" s="23">
        <v>354040</v>
      </c>
      <c r="B225" s="24" t="s">
        <v>140</v>
      </c>
    </row>
    <row r="226" spans="1:2" ht="12.75">
      <c r="A226" s="23">
        <v>354990</v>
      </c>
      <c r="B226" s="24" t="s">
        <v>141</v>
      </c>
    </row>
    <row r="227" spans="1:2" ht="12.75">
      <c r="A227" s="23">
        <v>355010</v>
      </c>
      <c r="B227" s="24" t="s">
        <v>142</v>
      </c>
    </row>
    <row r="228" spans="1:2" ht="12.75">
      <c r="A228" s="25">
        <v>355080</v>
      </c>
      <c r="B228" s="26" t="s">
        <v>143</v>
      </c>
    </row>
    <row r="229" spans="1:2" s="29" customFormat="1" ht="13.5" thickBot="1">
      <c r="A229" s="27"/>
      <c r="B229" s="28" t="s">
        <v>6</v>
      </c>
    </row>
    <row r="230" spans="1:2" s="20" customFormat="1" ht="21.75" customHeight="1">
      <c r="A230" s="19" t="s">
        <v>144</v>
      </c>
      <c r="B230" s="7"/>
    </row>
    <row r="231" spans="1:2" ht="12.75">
      <c r="A231" s="21">
        <v>361330</v>
      </c>
      <c r="B231" s="22" t="s">
        <v>145</v>
      </c>
    </row>
    <row r="232" spans="1:2" ht="12.75">
      <c r="A232" s="23">
        <v>361560</v>
      </c>
      <c r="B232" s="24" t="s">
        <v>146</v>
      </c>
    </row>
    <row r="233" spans="1:2" ht="12.75">
      <c r="A233" s="23">
        <v>361620</v>
      </c>
      <c r="B233" s="24" t="s">
        <v>147</v>
      </c>
    </row>
    <row r="234" spans="1:2" ht="12.75">
      <c r="A234" s="23">
        <v>362140</v>
      </c>
      <c r="B234" s="24" t="s">
        <v>148</v>
      </c>
    </row>
    <row r="235" spans="1:2" ht="12.75">
      <c r="A235" s="23">
        <v>362410</v>
      </c>
      <c r="B235" s="24" t="s">
        <v>149</v>
      </c>
    </row>
    <row r="236" spans="1:2" ht="12.75">
      <c r="A236" s="23">
        <v>362450</v>
      </c>
      <c r="B236" s="24" t="s">
        <v>150</v>
      </c>
    </row>
    <row r="237" spans="1:2" ht="12.75">
      <c r="A237" s="23">
        <v>362460</v>
      </c>
      <c r="B237" s="24" t="s">
        <v>151</v>
      </c>
    </row>
    <row r="238" spans="1:2" ht="12.75">
      <c r="A238" s="23">
        <v>363210</v>
      </c>
      <c r="B238" s="24" t="s">
        <v>152</v>
      </c>
    </row>
    <row r="239" spans="1:2" ht="12.75">
      <c r="A239" s="23">
        <v>364300</v>
      </c>
      <c r="B239" s="24" t="s">
        <v>153</v>
      </c>
    </row>
    <row r="240" spans="1:2" ht="12.75">
      <c r="A240" s="23">
        <v>364600</v>
      </c>
      <c r="B240" s="24" t="s">
        <v>154</v>
      </c>
    </row>
    <row r="241" spans="1:2" ht="12.75">
      <c r="A241" s="25">
        <v>367000</v>
      </c>
      <c r="B241" s="26" t="s">
        <v>155</v>
      </c>
    </row>
    <row r="242" spans="1:2" s="29" customFormat="1" ht="13.5" thickBot="1">
      <c r="A242" s="27"/>
      <c r="B242" s="28" t="s">
        <v>6</v>
      </c>
    </row>
    <row r="243" spans="1:2" s="20" customFormat="1" ht="21.75" customHeight="1">
      <c r="A243" s="19" t="s">
        <v>156</v>
      </c>
      <c r="B243" s="7"/>
    </row>
    <row r="244" spans="1:2" ht="12.75">
      <c r="A244" s="21">
        <v>380000</v>
      </c>
      <c r="B244" s="22" t="s">
        <v>157</v>
      </c>
    </row>
    <row r="245" spans="1:2" ht="12.75">
      <c r="A245" s="23"/>
      <c r="B245" s="24" t="s">
        <v>158</v>
      </c>
    </row>
    <row r="246" spans="1:2" ht="12.75">
      <c r="A246" s="23">
        <v>383200</v>
      </c>
      <c r="B246" s="24" t="s">
        <v>159</v>
      </c>
    </row>
    <row r="247" spans="1:2" ht="12.75">
      <c r="A247" s="23">
        <v>387000</v>
      </c>
      <c r="B247" s="24" t="s">
        <v>33</v>
      </c>
    </row>
    <row r="248" spans="1:2" ht="12.75">
      <c r="A248" s="23">
        <v>391100</v>
      </c>
      <c r="B248" s="24" t="s">
        <v>160</v>
      </c>
    </row>
    <row r="249" spans="1:2" ht="12.75">
      <c r="A249" s="25">
        <v>391200</v>
      </c>
      <c r="B249" s="26" t="s">
        <v>161</v>
      </c>
    </row>
    <row r="250" spans="1:2" s="29" customFormat="1" ht="13.5" thickBot="1">
      <c r="A250" s="27"/>
      <c r="B250" s="28" t="s">
        <v>6</v>
      </c>
    </row>
    <row r="251" ht="13.5" thickBot="1"/>
    <row r="252" spans="1:2" s="29" customFormat="1" ht="14.25" thickBot="1" thickTop="1">
      <c r="A252" s="30" t="s">
        <v>112</v>
      </c>
      <c r="B252" s="31"/>
    </row>
    <row r="253" ht="13.5" thickTop="1"/>
  </sheetData>
  <sheetProtection/>
  <printOptions horizontalCentered="1"/>
  <pageMargins left="0.56" right="0.26" top="0.36" bottom="0.46" header="0.25" footer="0.26"/>
  <pageSetup horizontalDpi="360" verticalDpi="360" orientation="landscape" paperSize="5" scale="75" r:id="rId1"/>
  <headerFooter alignWithMargins="0">
    <oddHeader>&amp;R&amp;D</oddHeader>
    <oddFooter>&amp;CPage &amp;P</oddFooter>
  </headerFooter>
  <rowBreaks count="11" manualBreakCount="11">
    <brk id="37" max="65535" man="1"/>
    <brk id="50" max="65535" man="1"/>
    <brk id="59" max="65535" man="1"/>
    <brk id="72" max="65535" man="1"/>
    <brk id="93" max="65535" man="1"/>
    <brk id="111" max="65535" man="1"/>
    <brk id="119" max="65535" man="1"/>
    <brk id="152" max="65535" man="1"/>
    <brk id="175" max="65535" man="1"/>
    <brk id="191" max="65535" man="1"/>
    <brk id="2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06"/>
  <sheetViews>
    <sheetView showGridLines="0" tabSelected="1" zoomScalePageLayoutView="0" workbookViewId="0" topLeftCell="A1">
      <selection activeCell="C304" sqref="C304"/>
    </sheetView>
  </sheetViews>
  <sheetFormatPr defaultColWidth="9.140625" defaultRowHeight="12.75"/>
  <cols>
    <col min="1" max="1" width="12.28125" style="0" customWidth="1"/>
    <col min="2" max="2" width="58.421875" style="0" customWidth="1"/>
    <col min="3" max="3" width="14.57421875" style="10" customWidth="1"/>
  </cols>
  <sheetData>
    <row r="1" spans="1:3" ht="18">
      <c r="A1" s="141" t="s">
        <v>0</v>
      </c>
      <c r="B1" s="141"/>
      <c r="C1" s="141"/>
    </row>
    <row r="2" spans="1:3" s="46" customFormat="1" ht="18" customHeight="1" thickBot="1">
      <c r="A2" s="140" t="s">
        <v>278</v>
      </c>
      <c r="B2" s="140"/>
      <c r="C2" s="140"/>
    </row>
    <row r="3" spans="1:3" s="2" customFormat="1" ht="13.5" thickTop="1">
      <c r="A3" s="64" t="s">
        <v>2</v>
      </c>
      <c r="B3" s="65"/>
      <c r="C3" s="38"/>
    </row>
    <row r="4" spans="1:3" s="2" customFormat="1" ht="13.5" thickBot="1">
      <c r="A4" s="66" t="s">
        <v>3</v>
      </c>
      <c r="B4" s="67" t="s">
        <v>4</v>
      </c>
      <c r="C4" s="8" t="s">
        <v>5</v>
      </c>
    </row>
    <row r="5" spans="1:3" s="3" customFormat="1" ht="19.5" customHeight="1" thickTop="1">
      <c r="A5" s="146" t="s">
        <v>217</v>
      </c>
      <c r="B5" s="146"/>
      <c r="C5" s="146"/>
    </row>
    <row r="6" spans="1:3" s="2" customFormat="1" ht="12.75">
      <c r="A6" s="61" t="s">
        <v>164</v>
      </c>
      <c r="B6" s="72"/>
      <c r="C6" s="62"/>
    </row>
    <row r="7" spans="1:3" ht="12.75">
      <c r="A7" s="68">
        <v>400301</v>
      </c>
      <c r="B7" s="69" t="s">
        <v>9</v>
      </c>
      <c r="C7" s="63">
        <v>1000</v>
      </c>
    </row>
    <row r="8" spans="1:3" ht="12.75">
      <c r="A8" s="68">
        <v>400000</v>
      </c>
      <c r="B8" s="69" t="s">
        <v>258</v>
      </c>
      <c r="C8" s="63">
        <v>250</v>
      </c>
    </row>
    <row r="9" spans="1:3" s="36" customFormat="1" ht="12.75">
      <c r="A9" s="70"/>
      <c r="B9" s="71" t="s">
        <v>169</v>
      </c>
      <c r="C9" s="60">
        <f>SUM(C7:C8)</f>
        <v>1250</v>
      </c>
    </row>
    <row r="10" spans="1:3" ht="12.75">
      <c r="A10" s="73" t="s">
        <v>165</v>
      </c>
      <c r="B10" s="75"/>
      <c r="C10" s="74"/>
    </row>
    <row r="11" spans="1:3" ht="12.75">
      <c r="A11" s="68">
        <v>401110</v>
      </c>
      <c r="B11" s="76" t="s">
        <v>10</v>
      </c>
      <c r="C11" s="63">
        <v>0</v>
      </c>
    </row>
    <row r="12" spans="1:3" ht="12.75">
      <c r="A12" s="68">
        <v>401120</v>
      </c>
      <c r="B12" s="76" t="s">
        <v>272</v>
      </c>
      <c r="C12" s="63">
        <v>34580</v>
      </c>
    </row>
    <row r="13" spans="1:3" ht="12.75">
      <c r="A13" s="68">
        <v>401156</v>
      </c>
      <c r="B13" s="76" t="s">
        <v>11</v>
      </c>
      <c r="C13" s="63">
        <v>11474</v>
      </c>
    </row>
    <row r="14" spans="1:3" ht="12.75">
      <c r="A14" s="68">
        <v>401158</v>
      </c>
      <c r="B14" s="76" t="s">
        <v>248</v>
      </c>
      <c r="C14" s="63">
        <v>200</v>
      </c>
    </row>
    <row r="15" spans="1:3" ht="12.75">
      <c r="A15" s="68">
        <v>401160</v>
      </c>
      <c r="B15" s="76" t="s">
        <v>12</v>
      </c>
      <c r="C15" s="63">
        <v>6000</v>
      </c>
    </row>
    <row r="16" spans="1:3" ht="12.75">
      <c r="A16" s="68">
        <v>401161</v>
      </c>
      <c r="B16" s="76" t="s">
        <v>13</v>
      </c>
      <c r="C16" s="63">
        <v>2646</v>
      </c>
    </row>
    <row r="17" spans="1:3" ht="12.75">
      <c r="A17" s="68">
        <v>401162</v>
      </c>
      <c r="B17" s="76" t="s">
        <v>14</v>
      </c>
      <c r="C17" s="63">
        <v>225</v>
      </c>
    </row>
    <row r="18" spans="1:3" ht="12.75">
      <c r="A18" s="68">
        <v>401180</v>
      </c>
      <c r="B18" s="76" t="s">
        <v>261</v>
      </c>
      <c r="C18" s="63">
        <v>1500</v>
      </c>
    </row>
    <row r="19" spans="1:3" ht="12.75">
      <c r="A19" s="68">
        <v>401301</v>
      </c>
      <c r="B19" s="76" t="s">
        <v>241</v>
      </c>
      <c r="C19" s="63">
        <v>225</v>
      </c>
    </row>
    <row r="20" spans="1:3" s="36" customFormat="1" ht="12.75">
      <c r="A20" s="70"/>
      <c r="B20" s="77" t="s">
        <v>168</v>
      </c>
      <c r="C20" s="60">
        <f>SUM(C11:C19)</f>
        <v>56850</v>
      </c>
    </row>
    <row r="21" spans="1:3" ht="12.75">
      <c r="A21" s="73" t="s">
        <v>167</v>
      </c>
      <c r="B21" s="75"/>
      <c r="C21" s="74"/>
    </row>
    <row r="22" spans="1:3" ht="12.75">
      <c r="A22" s="68">
        <v>402120</v>
      </c>
      <c r="B22" s="76" t="s">
        <v>242</v>
      </c>
      <c r="C22" s="63">
        <v>5500</v>
      </c>
    </row>
    <row r="23" spans="1:3" ht="12.75">
      <c r="A23" s="68">
        <v>402156</v>
      </c>
      <c r="B23" s="76" t="s">
        <v>11</v>
      </c>
      <c r="C23" s="63">
        <v>220</v>
      </c>
    </row>
    <row r="24" spans="1:3" ht="12.75">
      <c r="A24" s="68">
        <v>402158</v>
      </c>
      <c r="B24" s="76" t="str">
        <f>+B14</f>
        <v>COMPENSATED BENEFITS</v>
      </c>
      <c r="C24" s="63">
        <v>200</v>
      </c>
    </row>
    <row r="25" spans="1:3" ht="12.75">
      <c r="A25" s="68">
        <v>402160</v>
      </c>
      <c r="B25" s="76" t="s">
        <v>12</v>
      </c>
      <c r="C25" s="63">
        <v>975</v>
      </c>
    </row>
    <row r="26" spans="1:3" ht="12.75">
      <c r="A26" s="68">
        <v>402161</v>
      </c>
      <c r="B26" s="76" t="s">
        <v>13</v>
      </c>
      <c r="C26" s="63">
        <v>420</v>
      </c>
    </row>
    <row r="27" spans="1:3" ht="12.75">
      <c r="A27" s="68">
        <v>402162</v>
      </c>
      <c r="B27" s="76" t="s">
        <v>14</v>
      </c>
      <c r="C27" s="63">
        <v>35</v>
      </c>
    </row>
    <row r="28" spans="1:3" ht="12.75">
      <c r="A28" s="68">
        <v>402180</v>
      </c>
      <c r="B28" s="76" t="s">
        <v>267</v>
      </c>
      <c r="C28" s="63">
        <v>500</v>
      </c>
    </row>
    <row r="29" spans="1:3" ht="12.75">
      <c r="A29" s="68">
        <v>402210</v>
      </c>
      <c r="B29" s="76" t="s">
        <v>18</v>
      </c>
      <c r="C29" s="63">
        <v>2000</v>
      </c>
    </row>
    <row r="30" spans="1:3" ht="12.75">
      <c r="A30" s="68">
        <v>402211</v>
      </c>
      <c r="B30" s="76" t="s">
        <v>19</v>
      </c>
      <c r="C30" s="63">
        <v>500</v>
      </c>
    </row>
    <row r="31" spans="1:3" ht="12.75">
      <c r="A31" s="68">
        <v>402260</v>
      </c>
      <c r="B31" s="76" t="s">
        <v>20</v>
      </c>
      <c r="C31" s="63">
        <v>2000</v>
      </c>
    </row>
    <row r="32" spans="1:3" ht="12.75">
      <c r="A32" s="68">
        <v>402300</v>
      </c>
      <c r="B32" s="76" t="s">
        <v>21</v>
      </c>
      <c r="C32" s="63">
        <v>400</v>
      </c>
    </row>
    <row r="33" spans="1:3" ht="12.75">
      <c r="A33" s="68">
        <v>402311</v>
      </c>
      <c r="B33" s="76" t="s">
        <v>22</v>
      </c>
      <c r="C33" s="63">
        <v>9000</v>
      </c>
    </row>
    <row r="34" spans="1:3" ht="12.75">
      <c r="A34" s="68">
        <v>402313</v>
      </c>
      <c r="B34" s="76" t="s">
        <v>23</v>
      </c>
      <c r="C34" s="63">
        <v>0</v>
      </c>
    </row>
    <row r="35" spans="1:3" ht="12.75">
      <c r="A35" s="68">
        <v>402314</v>
      </c>
      <c r="B35" s="76" t="s">
        <v>24</v>
      </c>
      <c r="C35" s="63">
        <v>9000</v>
      </c>
    </row>
    <row r="36" spans="1:3" ht="12.75">
      <c r="A36" s="68">
        <v>402320</v>
      </c>
      <c r="B36" s="76" t="s">
        <v>25</v>
      </c>
      <c r="C36" s="63">
        <v>1200</v>
      </c>
    </row>
    <row r="37" spans="1:3" ht="12.75">
      <c r="A37" s="68">
        <v>402331</v>
      </c>
      <c r="B37" s="76" t="s">
        <v>26</v>
      </c>
      <c r="C37" s="63">
        <v>50</v>
      </c>
    </row>
    <row r="38" spans="1:3" ht="12.75">
      <c r="A38" s="68">
        <v>402341</v>
      </c>
      <c r="B38" s="76" t="s">
        <v>27</v>
      </c>
      <c r="C38" s="63">
        <v>1500</v>
      </c>
    </row>
    <row r="39" spans="1:3" ht="12.75">
      <c r="A39" s="68">
        <v>402342</v>
      </c>
      <c r="B39" s="76" t="s">
        <v>28</v>
      </c>
      <c r="C39" s="63">
        <v>200</v>
      </c>
    </row>
    <row r="40" spans="1:3" ht="12.75">
      <c r="A40" s="68">
        <v>402374</v>
      </c>
      <c r="B40" s="76" t="s">
        <v>30</v>
      </c>
      <c r="C40" s="63">
        <v>350</v>
      </c>
    </row>
    <row r="41" spans="1:3" ht="12.75">
      <c r="A41" s="68">
        <v>402390</v>
      </c>
      <c r="B41" s="76" t="s">
        <v>269</v>
      </c>
      <c r="C41" s="63">
        <v>200</v>
      </c>
    </row>
    <row r="42" spans="1:3" ht="12.75">
      <c r="A42" s="68">
        <v>402450</v>
      </c>
      <c r="B42" s="76" t="s">
        <v>31</v>
      </c>
      <c r="C42" s="63">
        <v>9000</v>
      </c>
    </row>
    <row r="43" spans="1:3" ht="12.75">
      <c r="A43" s="68">
        <v>402461</v>
      </c>
      <c r="B43" s="76" t="s">
        <v>32</v>
      </c>
      <c r="C43" s="63">
        <v>500</v>
      </c>
    </row>
    <row r="44" spans="1:3" ht="12.75">
      <c r="A44" s="68">
        <v>402750</v>
      </c>
      <c r="B44" s="76" t="s">
        <v>34</v>
      </c>
      <c r="C44" s="78">
        <v>500</v>
      </c>
    </row>
    <row r="45" spans="1:3" s="36" customFormat="1" ht="13.5" thickBot="1">
      <c r="A45" s="80"/>
      <c r="B45" s="79" t="s">
        <v>170</v>
      </c>
      <c r="C45" s="59">
        <f>SUM(C22:C44)</f>
        <v>44250</v>
      </c>
    </row>
    <row r="46" spans="1:3" s="1" customFormat="1" ht="12.75">
      <c r="A46" s="44"/>
      <c r="B46" s="86" t="s">
        <v>6</v>
      </c>
      <c r="C46" s="52">
        <f>+C9+C20+C45</f>
        <v>102350</v>
      </c>
    </row>
    <row r="47" spans="1:3" s="3" customFormat="1" ht="19.5" customHeight="1">
      <c r="A47" s="142" t="s">
        <v>35</v>
      </c>
      <c r="B47" s="142"/>
      <c r="C47" s="142"/>
    </row>
    <row r="48" spans="1:3" ht="12.75">
      <c r="A48" s="81">
        <v>403120</v>
      </c>
      <c r="B48" s="82" t="s">
        <v>36</v>
      </c>
      <c r="C48" s="83">
        <v>0</v>
      </c>
    </row>
    <row r="49" spans="1:3" ht="12.75">
      <c r="A49" s="68">
        <v>403000</v>
      </c>
      <c r="B49" s="69" t="s">
        <v>259</v>
      </c>
      <c r="C49" s="84">
        <v>0</v>
      </c>
    </row>
    <row r="50" spans="1:3" ht="12.75">
      <c r="A50" s="68">
        <v>403158</v>
      </c>
      <c r="B50" s="69" t="s">
        <v>248</v>
      </c>
      <c r="C50" s="84">
        <v>0</v>
      </c>
    </row>
    <row r="51" spans="1:3" ht="12.75">
      <c r="A51" s="68">
        <v>403160</v>
      </c>
      <c r="B51" s="69" t="s">
        <v>12</v>
      </c>
      <c r="C51" s="84">
        <v>0</v>
      </c>
    </row>
    <row r="52" spans="1:3" ht="12.75">
      <c r="A52" s="68">
        <v>403161</v>
      </c>
      <c r="B52" s="69" t="s">
        <v>13</v>
      </c>
      <c r="C52" s="84">
        <v>0</v>
      </c>
    </row>
    <row r="53" spans="1:3" ht="12.75">
      <c r="A53" s="68">
        <v>403162</v>
      </c>
      <c r="B53" s="69" t="s">
        <v>14</v>
      </c>
      <c r="C53" s="84">
        <v>0</v>
      </c>
    </row>
    <row r="54" spans="1:3" ht="12.75">
      <c r="A54" s="68">
        <v>403210</v>
      </c>
      <c r="B54" s="69" t="s">
        <v>37</v>
      </c>
      <c r="C54" s="84">
        <v>0</v>
      </c>
    </row>
    <row r="55" spans="1:3" ht="12.75">
      <c r="A55" s="68">
        <v>403211</v>
      </c>
      <c r="B55" s="69" t="s">
        <v>19</v>
      </c>
      <c r="C55" s="84">
        <v>550</v>
      </c>
    </row>
    <row r="56" spans="1:3" ht="12.75">
      <c r="A56" s="68">
        <v>403320</v>
      </c>
      <c r="B56" s="69" t="s">
        <v>25</v>
      </c>
      <c r="C56" s="84">
        <v>0</v>
      </c>
    </row>
    <row r="57" spans="1:3" ht="12.75">
      <c r="A57" s="68">
        <v>403331</v>
      </c>
      <c r="B57" s="69" t="s">
        <v>26</v>
      </c>
      <c r="C57" s="84">
        <v>0</v>
      </c>
    </row>
    <row r="58" spans="1:3" ht="13.5" thickBot="1">
      <c r="A58" s="85">
        <v>403350</v>
      </c>
      <c r="B58" s="87" t="s">
        <v>38</v>
      </c>
      <c r="C58" s="115">
        <v>210</v>
      </c>
    </row>
    <row r="59" spans="1:3" s="1" customFormat="1" ht="12.75">
      <c r="A59" s="33"/>
      <c r="B59" s="90" t="s">
        <v>6</v>
      </c>
      <c r="C59" s="9">
        <f>SUM(C48:C58)</f>
        <v>760</v>
      </c>
    </row>
    <row r="60" spans="1:3" s="3" customFormat="1" ht="18.75" customHeight="1">
      <c r="A60" s="142" t="s">
        <v>40</v>
      </c>
      <c r="B60" s="142"/>
      <c r="C60" s="142"/>
    </row>
    <row r="61" spans="1:3" ht="12.75">
      <c r="A61" s="81">
        <v>409210</v>
      </c>
      <c r="B61" s="82" t="s">
        <v>37</v>
      </c>
      <c r="C61" s="83">
        <v>500</v>
      </c>
    </row>
    <row r="62" spans="1:3" ht="12.75">
      <c r="A62" s="68">
        <v>409361</v>
      </c>
      <c r="B62" s="69" t="s">
        <v>41</v>
      </c>
      <c r="C62" s="84">
        <v>9600</v>
      </c>
    </row>
    <row r="63" spans="1:3" ht="12.75">
      <c r="A63" s="68">
        <v>409373</v>
      </c>
      <c r="B63" s="69" t="s">
        <v>42</v>
      </c>
      <c r="C63" s="84">
        <v>1200</v>
      </c>
    </row>
    <row r="64" spans="1:3" ht="12.75">
      <c r="A64" s="68">
        <v>409450</v>
      </c>
      <c r="B64" s="69" t="s">
        <v>31</v>
      </c>
      <c r="C64" s="84">
        <v>6000</v>
      </c>
    </row>
    <row r="65" spans="1:3" ht="13.5" thickBot="1">
      <c r="A65" s="85">
        <v>409750</v>
      </c>
      <c r="B65" s="87" t="s">
        <v>44</v>
      </c>
      <c r="C65" s="58">
        <v>0</v>
      </c>
    </row>
    <row r="66" spans="1:3" s="1" customFormat="1" ht="12.75">
      <c r="A66" s="33"/>
      <c r="B66" s="86" t="s">
        <v>6</v>
      </c>
      <c r="C66" s="9">
        <f>SUM(C61:C65)</f>
        <v>17300</v>
      </c>
    </row>
    <row r="67" spans="1:3" s="3" customFormat="1" ht="19.5" customHeight="1">
      <c r="A67" s="142" t="s">
        <v>162</v>
      </c>
      <c r="B67" s="142"/>
      <c r="C67" s="142"/>
    </row>
    <row r="68" spans="1:3" ht="12.75">
      <c r="A68" s="81">
        <v>410130</v>
      </c>
      <c r="B68" s="82" t="s">
        <v>46</v>
      </c>
      <c r="C68" s="83">
        <v>4825</v>
      </c>
    </row>
    <row r="69" spans="1:3" ht="12.75">
      <c r="A69" s="68">
        <v>410161</v>
      </c>
      <c r="B69" s="69" t="s">
        <v>47</v>
      </c>
      <c r="C69" s="84">
        <v>370</v>
      </c>
    </row>
    <row r="70" spans="1:3" ht="12.75">
      <c r="A70" s="68">
        <v>410162</v>
      </c>
      <c r="B70" s="69" t="s">
        <v>14</v>
      </c>
      <c r="C70" s="84">
        <v>141</v>
      </c>
    </row>
    <row r="71" spans="1:3" ht="12.75">
      <c r="A71" s="68">
        <v>410310</v>
      </c>
      <c r="B71" s="69" t="s">
        <v>49</v>
      </c>
      <c r="C71" s="84">
        <v>500</v>
      </c>
    </row>
    <row r="72" spans="1:3" ht="12.75">
      <c r="A72" s="68">
        <v>410315</v>
      </c>
      <c r="B72" s="69" t="s">
        <v>50</v>
      </c>
      <c r="C72" s="84">
        <v>589364.86</v>
      </c>
    </row>
    <row r="73" spans="1:3" ht="12.75">
      <c r="A73" s="68">
        <v>410380</v>
      </c>
      <c r="B73" s="69" t="s">
        <v>51</v>
      </c>
      <c r="C73" s="84">
        <v>9250</v>
      </c>
    </row>
    <row r="74" spans="1:3" ht="12.75">
      <c r="A74" s="133">
        <v>410450</v>
      </c>
      <c r="B74" s="134" t="s">
        <v>256</v>
      </c>
      <c r="C74" s="84">
        <v>200</v>
      </c>
    </row>
    <row r="75" spans="1:3" ht="13.5" thickBot="1">
      <c r="A75" s="85">
        <v>410530</v>
      </c>
      <c r="B75" s="87" t="s">
        <v>270</v>
      </c>
      <c r="C75" s="58">
        <v>2700</v>
      </c>
    </row>
    <row r="76" spans="1:3" s="1" customFormat="1" ht="12.75">
      <c r="A76" s="33"/>
      <c r="B76" s="86" t="s">
        <v>6</v>
      </c>
      <c r="C76" s="9">
        <f>SUM(C68:C75)</f>
        <v>607350.86</v>
      </c>
    </row>
    <row r="77" spans="1:3" s="3" customFormat="1" ht="19.5" customHeight="1">
      <c r="A77" s="142" t="s">
        <v>52</v>
      </c>
      <c r="B77" s="142"/>
      <c r="C77" s="142"/>
    </row>
    <row r="78" spans="1:3" ht="12.75">
      <c r="A78" s="81">
        <v>411242</v>
      </c>
      <c r="B78" s="82" t="s">
        <v>247</v>
      </c>
      <c r="C78" s="88">
        <v>4000</v>
      </c>
    </row>
    <row r="79" spans="1:3" ht="12.75">
      <c r="A79" s="68">
        <v>411331</v>
      </c>
      <c r="B79" s="69" t="s">
        <v>233</v>
      </c>
      <c r="C79" s="89">
        <v>0</v>
      </c>
    </row>
    <row r="80" spans="1:3" ht="12.75">
      <c r="A80" s="133">
        <v>411354</v>
      </c>
      <c r="B80" s="134" t="s">
        <v>260</v>
      </c>
      <c r="C80" s="89">
        <v>13000</v>
      </c>
    </row>
    <row r="81" spans="1:3" ht="13.5" thickBot="1">
      <c r="A81" s="85">
        <v>411710</v>
      </c>
      <c r="B81" s="87" t="s">
        <v>232</v>
      </c>
      <c r="C81" s="58">
        <v>0</v>
      </c>
    </row>
    <row r="82" spans="1:3" s="1" customFormat="1" ht="12.75">
      <c r="A82" s="33"/>
      <c r="B82" s="86" t="s">
        <v>6</v>
      </c>
      <c r="C82" s="9">
        <f>SUM(C78:C81)</f>
        <v>17000</v>
      </c>
    </row>
    <row r="83" spans="1:3" s="3" customFormat="1" ht="19.5" customHeight="1">
      <c r="A83" s="142" t="s">
        <v>238</v>
      </c>
      <c r="B83" s="142"/>
      <c r="C83" s="142"/>
    </row>
    <row r="84" spans="1:3" ht="12.75">
      <c r="A84" s="81">
        <v>411363</v>
      </c>
      <c r="B84" s="82" t="s">
        <v>54</v>
      </c>
      <c r="C84" s="88">
        <v>24000</v>
      </c>
    </row>
    <row r="85" spans="1:3" ht="13.5" thickBot="1">
      <c r="A85" s="85">
        <v>411500</v>
      </c>
      <c r="B85" s="87" t="s">
        <v>230</v>
      </c>
      <c r="C85" s="42">
        <v>11100</v>
      </c>
    </row>
    <row r="86" spans="1:3" s="1" customFormat="1" ht="12.75">
      <c r="A86" s="33"/>
      <c r="B86" s="86" t="s">
        <v>6</v>
      </c>
      <c r="C86" s="9">
        <f>+C84+C85</f>
        <v>35100</v>
      </c>
    </row>
    <row r="87" spans="1:3" s="3" customFormat="1" ht="19.5" customHeight="1">
      <c r="A87" s="142" t="s">
        <v>63</v>
      </c>
      <c r="B87" s="142"/>
      <c r="C87" s="142"/>
    </row>
    <row r="88" spans="1:3" ht="12.75">
      <c r="A88" s="81">
        <v>414120</v>
      </c>
      <c r="B88" s="82" t="s">
        <v>64</v>
      </c>
      <c r="C88" s="83">
        <v>15500</v>
      </c>
    </row>
    <row r="89" spans="1:3" ht="12.75">
      <c r="A89" s="117">
        <v>414121</v>
      </c>
      <c r="B89" s="118" t="s">
        <v>257</v>
      </c>
      <c r="C89" s="119">
        <v>5400</v>
      </c>
    </row>
    <row r="90" spans="1:3" ht="15" customHeight="1">
      <c r="A90" s="68">
        <v>414156</v>
      </c>
      <c r="B90" s="69" t="s">
        <v>11</v>
      </c>
      <c r="C90" s="84">
        <v>3600</v>
      </c>
    </row>
    <row r="91" spans="1:3" s="1" customFormat="1" ht="15.75" customHeight="1">
      <c r="A91" s="68">
        <v>414158</v>
      </c>
      <c r="B91" s="69" t="s">
        <v>248</v>
      </c>
      <c r="C91" s="84">
        <v>0</v>
      </c>
    </row>
    <row r="92" spans="1:3" s="3" customFormat="1" ht="13.5" customHeight="1">
      <c r="A92" s="68">
        <v>414160</v>
      </c>
      <c r="B92" s="69" t="s">
        <v>12</v>
      </c>
      <c r="C92" s="84">
        <v>3000</v>
      </c>
    </row>
    <row r="93" spans="1:3" ht="12.75">
      <c r="A93" s="68">
        <v>414161</v>
      </c>
      <c r="B93" s="69" t="s">
        <v>47</v>
      </c>
      <c r="C93" s="84">
        <v>4000</v>
      </c>
    </row>
    <row r="94" spans="1:3" s="1" customFormat="1" ht="12.75">
      <c r="A94" s="68">
        <v>414162</v>
      </c>
      <c r="B94" s="69" t="s">
        <v>14</v>
      </c>
      <c r="C94" s="84">
        <v>800</v>
      </c>
    </row>
    <row r="95" spans="1:3" s="3" customFormat="1" ht="15.75" customHeight="1">
      <c r="A95" s="68">
        <v>414210</v>
      </c>
      <c r="B95" s="69" t="s">
        <v>37</v>
      </c>
      <c r="C95" s="84">
        <v>800</v>
      </c>
    </row>
    <row r="96" spans="1:3" ht="12.75">
      <c r="A96" s="68">
        <v>414211</v>
      </c>
      <c r="B96" s="69" t="s">
        <v>19</v>
      </c>
      <c r="C96" s="84">
        <v>500</v>
      </c>
    </row>
    <row r="97" spans="1:3" ht="12.75">
      <c r="A97" s="68">
        <v>414248</v>
      </c>
      <c r="B97" s="69" t="s">
        <v>266</v>
      </c>
      <c r="C97" s="84">
        <v>23000</v>
      </c>
    </row>
    <row r="98" spans="1:3" ht="12.75">
      <c r="A98" s="68">
        <v>414310</v>
      </c>
      <c r="B98" s="69" t="s">
        <v>271</v>
      </c>
      <c r="C98" s="84">
        <v>36400</v>
      </c>
    </row>
    <row r="99" spans="1:3" ht="12.75">
      <c r="A99" s="68">
        <v>414313</v>
      </c>
      <c r="B99" s="69" t="s">
        <v>23</v>
      </c>
      <c r="C99" s="84">
        <v>8500</v>
      </c>
    </row>
    <row r="100" spans="1:3" ht="12.75">
      <c r="A100" s="68">
        <v>414314</v>
      </c>
      <c r="B100" s="69" t="s">
        <v>24</v>
      </c>
      <c r="C100" s="84">
        <v>10000</v>
      </c>
    </row>
    <row r="101" spans="1:3" ht="12.75">
      <c r="A101" s="68">
        <v>414320</v>
      </c>
      <c r="B101" s="69" t="s">
        <v>25</v>
      </c>
      <c r="C101" s="84">
        <v>950</v>
      </c>
    </row>
    <row r="102" spans="1:3" ht="12.75">
      <c r="A102" s="68">
        <v>414331</v>
      </c>
      <c r="B102" s="69" t="s">
        <v>26</v>
      </c>
      <c r="C102" s="84">
        <v>0</v>
      </c>
    </row>
    <row r="103" spans="1:3" ht="12.75">
      <c r="A103" s="68">
        <v>414341</v>
      </c>
      <c r="B103" s="69" t="s">
        <v>27</v>
      </c>
      <c r="C103" s="84">
        <v>2000</v>
      </c>
    </row>
    <row r="104" spans="1:3" ht="12.75">
      <c r="A104" s="68">
        <v>414342</v>
      </c>
      <c r="B104" s="69" t="s">
        <v>28</v>
      </c>
      <c r="C104" s="84">
        <v>500</v>
      </c>
    </row>
    <row r="105" spans="1:3" ht="13.5" thickBot="1">
      <c r="A105" s="85">
        <v>414450</v>
      </c>
      <c r="B105" s="87" t="s">
        <v>31</v>
      </c>
      <c r="C105" s="42">
        <v>1500</v>
      </c>
    </row>
    <row r="106" spans="1:3" ht="12.75">
      <c r="A106" s="33"/>
      <c r="B106" s="90" t="s">
        <v>6</v>
      </c>
      <c r="C106" s="9">
        <f>SUM(C88:C105)</f>
        <v>116450</v>
      </c>
    </row>
    <row r="107" spans="1:3" ht="18">
      <c r="A107" s="142" t="s">
        <v>263</v>
      </c>
      <c r="B107" s="142"/>
      <c r="C107" s="142"/>
    </row>
    <row r="108" spans="1:3" ht="12.75">
      <c r="A108" s="68">
        <v>459210</v>
      </c>
      <c r="B108" s="138" t="s">
        <v>240</v>
      </c>
      <c r="C108" s="84">
        <v>500</v>
      </c>
    </row>
    <row r="109" spans="1:3" ht="12.75">
      <c r="A109" s="68">
        <v>459340</v>
      </c>
      <c r="B109" s="138" t="s">
        <v>28</v>
      </c>
      <c r="C109" s="84">
        <v>3200</v>
      </c>
    </row>
    <row r="110" spans="1:3" ht="12.75">
      <c r="A110" s="68">
        <v>459450</v>
      </c>
      <c r="B110" s="138" t="s">
        <v>31</v>
      </c>
      <c r="C110" s="84">
        <v>1000</v>
      </c>
    </row>
    <row r="111" spans="1:3" ht="12.75">
      <c r="A111" s="68">
        <v>459480</v>
      </c>
      <c r="B111" s="138" t="s">
        <v>262</v>
      </c>
      <c r="C111" s="84">
        <v>900</v>
      </c>
    </row>
    <row r="112" spans="1:3" ht="12.75">
      <c r="A112" s="68">
        <v>452450</v>
      </c>
      <c r="B112" s="138" t="s">
        <v>264</v>
      </c>
      <c r="C112" s="84">
        <v>8000</v>
      </c>
    </row>
    <row r="113" spans="1:3" ht="12.75">
      <c r="A113" s="68">
        <v>456540</v>
      </c>
      <c r="B113" s="138" t="s">
        <v>231</v>
      </c>
      <c r="C113" s="84">
        <v>2600</v>
      </c>
    </row>
    <row r="114" spans="1:3" ht="13.5" thickBot="1">
      <c r="A114" s="135"/>
      <c r="B114" s="136"/>
      <c r="C114" s="137"/>
    </row>
    <row r="115" spans="1:3" ht="12.75">
      <c r="A115" s="33"/>
      <c r="B115" s="86" t="s">
        <v>6</v>
      </c>
      <c r="C115" s="9">
        <f>SUM(C108:C114)</f>
        <v>16200</v>
      </c>
    </row>
    <row r="116" spans="1:3" ht="18">
      <c r="A116" s="142" t="s">
        <v>60</v>
      </c>
      <c r="B116" s="142"/>
      <c r="C116" s="142"/>
    </row>
    <row r="117" spans="1:3" ht="12.75">
      <c r="A117" s="81">
        <v>412310</v>
      </c>
      <c r="B117" s="82" t="s">
        <v>275</v>
      </c>
      <c r="C117" s="83">
        <v>15000</v>
      </c>
    </row>
    <row r="118" spans="1:3" ht="12.75">
      <c r="A118" s="81">
        <v>415210</v>
      </c>
      <c r="B118" s="82" t="s">
        <v>251</v>
      </c>
      <c r="C118" s="83">
        <v>500</v>
      </c>
    </row>
    <row r="119" spans="1:3" ht="13.5" thickBot="1">
      <c r="A119" s="85">
        <v>415320</v>
      </c>
      <c r="B119" s="87" t="s">
        <v>25</v>
      </c>
      <c r="C119" s="58">
        <v>1560</v>
      </c>
    </row>
    <row r="120" spans="1:3" ht="12.75">
      <c r="A120" s="33"/>
      <c r="B120" s="86" t="s">
        <v>6</v>
      </c>
      <c r="C120" s="9">
        <f>SUM(C117:C119)</f>
        <v>17060</v>
      </c>
    </row>
    <row r="121" spans="1:3" ht="18">
      <c r="A121" s="142" t="s">
        <v>216</v>
      </c>
      <c r="B121" s="142"/>
      <c r="C121" s="142"/>
    </row>
    <row r="122" spans="1:3" ht="12.75">
      <c r="A122" s="81">
        <v>427210</v>
      </c>
      <c r="B122" s="82" t="s">
        <v>70</v>
      </c>
      <c r="C122" s="88">
        <v>4500</v>
      </c>
    </row>
    <row r="123" spans="1:3" s="1" customFormat="1" ht="12.75">
      <c r="A123" s="68">
        <v>427211</v>
      </c>
      <c r="B123" s="69" t="s">
        <v>19</v>
      </c>
      <c r="C123" s="89">
        <v>600</v>
      </c>
    </row>
    <row r="124" spans="1:3" s="3" customFormat="1" ht="13.5" customHeight="1">
      <c r="A124" s="68">
        <v>427314</v>
      </c>
      <c r="B124" s="69" t="s">
        <v>24</v>
      </c>
      <c r="C124" s="89">
        <v>800</v>
      </c>
    </row>
    <row r="125" spans="1:3" ht="12.75">
      <c r="A125" s="68">
        <v>427320</v>
      </c>
      <c r="B125" s="69" t="s">
        <v>25</v>
      </c>
      <c r="C125" s="84">
        <v>475</v>
      </c>
    </row>
    <row r="126" spans="1:3" ht="12.75">
      <c r="A126" s="68">
        <v>427450</v>
      </c>
      <c r="B126" s="69" t="s">
        <v>31</v>
      </c>
      <c r="C126" s="84">
        <v>262469</v>
      </c>
    </row>
    <row r="127" spans="1:3" ht="13.5" thickBot="1">
      <c r="A127" s="85">
        <v>427750</v>
      </c>
      <c r="B127" s="87" t="s">
        <v>72</v>
      </c>
      <c r="C127" s="58">
        <v>0</v>
      </c>
    </row>
    <row r="128" spans="1:3" ht="12.75">
      <c r="A128" s="33"/>
      <c r="B128" s="86" t="s">
        <v>6</v>
      </c>
      <c r="C128" s="9">
        <f>+C122+C123+C124+C125+C126+C127</f>
        <v>268844</v>
      </c>
    </row>
    <row r="129" spans="1:3" ht="18">
      <c r="A129" s="143" t="s">
        <v>244</v>
      </c>
      <c r="B129" s="143"/>
      <c r="C129" s="143"/>
    </row>
    <row r="130" spans="1:3" ht="13.5" thickBot="1">
      <c r="A130" s="91">
        <v>428300</v>
      </c>
      <c r="B130" s="92" t="s">
        <v>31</v>
      </c>
      <c r="C130" s="114">
        <v>500</v>
      </c>
    </row>
    <row r="131" spans="1:3" s="1" customFormat="1" ht="12.75">
      <c r="A131" s="33"/>
      <c r="B131" s="90" t="s">
        <v>6</v>
      </c>
      <c r="C131" s="39">
        <f>+C130</f>
        <v>500</v>
      </c>
    </row>
    <row r="132" spans="1:3" s="3" customFormat="1" ht="19.5" customHeight="1">
      <c r="A132" s="144" t="s">
        <v>73</v>
      </c>
      <c r="B132" s="144"/>
      <c r="C132" s="144"/>
    </row>
    <row r="133" spans="1:3" ht="12.75">
      <c r="A133" s="94" t="s">
        <v>172</v>
      </c>
      <c r="B133" s="95"/>
      <c r="C133" s="96"/>
    </row>
    <row r="134" spans="1:3" s="1" customFormat="1" ht="12.75">
      <c r="A134" s="68">
        <v>430100</v>
      </c>
      <c r="B134" s="69" t="s">
        <v>64</v>
      </c>
      <c r="C134" s="84">
        <v>72403</v>
      </c>
    </row>
    <row r="135" spans="1:3" s="3" customFormat="1" ht="15.75" customHeight="1">
      <c r="A135" s="68">
        <v>430101</v>
      </c>
      <c r="B135" s="69" t="s">
        <v>74</v>
      </c>
      <c r="C135" s="84">
        <v>3000</v>
      </c>
    </row>
    <row r="136" spans="1:3" s="2" customFormat="1" ht="12.75">
      <c r="A136" s="68">
        <v>430156</v>
      </c>
      <c r="B136" s="69" t="s">
        <v>11</v>
      </c>
      <c r="C136" s="84">
        <v>46282</v>
      </c>
    </row>
    <row r="137" spans="1:3" ht="12.75">
      <c r="A137" s="68">
        <v>430158</v>
      </c>
      <c r="B137" s="69" t="s">
        <v>248</v>
      </c>
      <c r="C137" s="84">
        <v>400</v>
      </c>
    </row>
    <row r="138" spans="1:3" ht="12.75">
      <c r="A138" s="68">
        <v>430160</v>
      </c>
      <c r="B138" s="69" t="s">
        <v>12</v>
      </c>
      <c r="C138" s="84">
        <v>13033</v>
      </c>
    </row>
    <row r="139" spans="1:3" ht="12.75">
      <c r="A139" s="68">
        <v>430161</v>
      </c>
      <c r="B139" s="69" t="s">
        <v>243</v>
      </c>
      <c r="C139" s="84">
        <v>5900</v>
      </c>
    </row>
    <row r="140" spans="1:3" ht="12.75">
      <c r="A140" s="68">
        <v>430162</v>
      </c>
      <c r="B140" s="69" t="s">
        <v>14</v>
      </c>
      <c r="C140" s="84">
        <v>525</v>
      </c>
    </row>
    <row r="141" spans="1:3" ht="12.75">
      <c r="A141" s="68">
        <v>430210</v>
      </c>
      <c r="B141" s="69" t="s">
        <v>37</v>
      </c>
      <c r="C141" s="84">
        <v>1200</v>
      </c>
    </row>
    <row r="142" spans="1:3" ht="12.75">
      <c r="A142" s="68">
        <v>430211</v>
      </c>
      <c r="B142" s="69" t="s">
        <v>19</v>
      </c>
      <c r="C142" s="84">
        <v>200</v>
      </c>
    </row>
    <row r="143" spans="1:3" ht="12.75">
      <c r="A143" s="68">
        <v>430238</v>
      </c>
      <c r="B143" s="69" t="s">
        <v>211</v>
      </c>
      <c r="C143" s="84">
        <v>400</v>
      </c>
    </row>
    <row r="144" spans="1:3" ht="12.75">
      <c r="A144" s="68">
        <v>430313</v>
      </c>
      <c r="B144" s="69" t="s">
        <v>23</v>
      </c>
      <c r="C144" s="84">
        <v>4000</v>
      </c>
    </row>
    <row r="145" spans="1:3" ht="12.75">
      <c r="A145" s="68">
        <v>430314</v>
      </c>
      <c r="B145" s="69" t="s">
        <v>24</v>
      </c>
      <c r="C145" s="84">
        <v>1000</v>
      </c>
    </row>
    <row r="146" spans="1:3" ht="12.75">
      <c r="A146" s="68">
        <v>430320</v>
      </c>
      <c r="B146" s="69" t="s">
        <v>25</v>
      </c>
      <c r="C146" s="84">
        <v>1500</v>
      </c>
    </row>
    <row r="147" spans="1:3" ht="12.75">
      <c r="A147" s="68">
        <v>430330</v>
      </c>
      <c r="B147" s="69" t="s">
        <v>26</v>
      </c>
      <c r="C147" s="84">
        <v>0</v>
      </c>
    </row>
    <row r="148" spans="1:3" ht="12.75">
      <c r="A148" s="68">
        <v>430341</v>
      </c>
      <c r="B148" s="69" t="s">
        <v>27</v>
      </c>
      <c r="C148" s="84">
        <v>300</v>
      </c>
    </row>
    <row r="149" spans="1:3" ht="12.75">
      <c r="A149" s="68">
        <v>430450</v>
      </c>
      <c r="B149" s="69" t="s">
        <v>31</v>
      </c>
      <c r="C149" s="84">
        <v>3000</v>
      </c>
    </row>
    <row r="150" spans="1:3" ht="12.75">
      <c r="A150" s="68">
        <v>430460</v>
      </c>
      <c r="B150" s="69" t="s">
        <v>32</v>
      </c>
      <c r="C150" s="84">
        <v>100</v>
      </c>
    </row>
    <row r="151" spans="1:3" ht="12.75">
      <c r="A151" s="68">
        <v>430750</v>
      </c>
      <c r="B151" s="69" t="s">
        <v>224</v>
      </c>
      <c r="C151" s="84">
        <v>2500</v>
      </c>
    </row>
    <row r="152" spans="1:3" ht="12.75">
      <c r="A152" s="97"/>
      <c r="B152" s="98" t="s">
        <v>173</v>
      </c>
      <c r="C152" s="9">
        <f>SUM(C133:C151)</f>
        <v>155743</v>
      </c>
    </row>
    <row r="153" spans="1:3" ht="12.75">
      <c r="A153" s="99" t="s">
        <v>86</v>
      </c>
      <c r="B153" s="82"/>
      <c r="C153" s="88"/>
    </row>
    <row r="154" spans="1:3" s="36" customFormat="1" ht="12.75">
      <c r="A154" s="68">
        <v>432210</v>
      </c>
      <c r="B154" s="69" t="s">
        <v>37</v>
      </c>
      <c r="C154" s="89">
        <v>5000</v>
      </c>
    </row>
    <row r="155" spans="1:3" ht="15.75" customHeight="1">
      <c r="A155" s="68">
        <v>432300</v>
      </c>
      <c r="B155" s="69" t="s">
        <v>31</v>
      </c>
      <c r="C155" s="89">
        <v>200</v>
      </c>
    </row>
    <row r="156" spans="1:3" ht="12.75">
      <c r="A156" s="97"/>
      <c r="B156" s="98" t="s">
        <v>174</v>
      </c>
      <c r="C156" s="9">
        <f>SUM(C154:C155)</f>
        <v>5200</v>
      </c>
    </row>
    <row r="157" spans="1:3" ht="12.75">
      <c r="A157" s="99" t="s">
        <v>175</v>
      </c>
      <c r="B157" s="82"/>
      <c r="C157" s="88"/>
    </row>
    <row r="158" spans="1:3" s="36" customFormat="1" ht="12.75">
      <c r="A158" s="68">
        <v>433210</v>
      </c>
      <c r="B158" s="69" t="s">
        <v>37</v>
      </c>
      <c r="C158" s="84">
        <v>2500</v>
      </c>
    </row>
    <row r="159" spans="1:3" ht="12" customHeight="1">
      <c r="A159" s="68">
        <v>433361</v>
      </c>
      <c r="B159" s="69" t="s">
        <v>176</v>
      </c>
      <c r="C159" s="84">
        <v>320</v>
      </c>
    </row>
    <row r="160" spans="1:3" ht="12.75">
      <c r="A160" s="68">
        <v>433374</v>
      </c>
      <c r="B160" s="69" t="s">
        <v>177</v>
      </c>
      <c r="C160" s="84">
        <v>500</v>
      </c>
    </row>
    <row r="161" spans="1:3" ht="12.75">
      <c r="A161" s="68">
        <v>433375</v>
      </c>
      <c r="B161" s="69" t="s">
        <v>178</v>
      </c>
      <c r="C161" s="84">
        <v>0</v>
      </c>
    </row>
    <row r="162" spans="1:3" ht="12.75">
      <c r="A162" s="97"/>
      <c r="B162" s="98" t="s">
        <v>180</v>
      </c>
      <c r="C162" s="9">
        <f>SUM(C158:C161)</f>
        <v>3320</v>
      </c>
    </row>
    <row r="163" spans="1:3" ht="12.75">
      <c r="A163" s="99" t="s">
        <v>179</v>
      </c>
      <c r="B163" s="82"/>
      <c r="C163" s="88"/>
    </row>
    <row r="164" spans="1:3" s="36" customFormat="1" ht="12.75">
      <c r="A164" s="68">
        <v>434361</v>
      </c>
      <c r="B164" s="69" t="s">
        <v>90</v>
      </c>
      <c r="C164" s="89">
        <v>34500</v>
      </c>
    </row>
    <row r="165" spans="1:3" ht="14.25" customHeight="1">
      <c r="A165" s="97"/>
      <c r="B165" s="98" t="s">
        <v>181</v>
      </c>
      <c r="C165" s="9">
        <f>+C164</f>
        <v>34500</v>
      </c>
    </row>
    <row r="166" spans="1:3" ht="12.75">
      <c r="A166" s="99" t="s">
        <v>187</v>
      </c>
      <c r="B166" s="82"/>
      <c r="C166" s="88"/>
    </row>
    <row r="167" spans="1:3" s="36" customFormat="1" ht="12.75">
      <c r="A167" s="68">
        <v>435210</v>
      </c>
      <c r="B167" s="69" t="s">
        <v>37</v>
      </c>
      <c r="C167" s="89">
        <v>2000</v>
      </c>
    </row>
    <row r="168" spans="1:3" ht="13.5" customHeight="1">
      <c r="A168" s="68">
        <v>435341</v>
      </c>
      <c r="B168" s="69" t="s">
        <v>27</v>
      </c>
      <c r="C168" s="89">
        <v>200</v>
      </c>
    </row>
    <row r="169" spans="1:3" ht="12.75">
      <c r="A169" s="68">
        <v>435450</v>
      </c>
      <c r="B169" s="69" t="s">
        <v>31</v>
      </c>
      <c r="C169" s="89">
        <v>10000</v>
      </c>
    </row>
    <row r="170" spans="1:3" ht="12.75">
      <c r="A170" s="97"/>
      <c r="B170" s="98" t="s">
        <v>188</v>
      </c>
      <c r="C170" s="9">
        <f>SUM(C167:C169)</f>
        <v>12200</v>
      </c>
    </row>
    <row r="171" spans="1:3" ht="12.75">
      <c r="A171" s="99" t="s">
        <v>182</v>
      </c>
      <c r="B171" s="82"/>
      <c r="C171" s="88"/>
    </row>
    <row r="172" spans="1:3" s="36" customFormat="1" ht="12.75">
      <c r="A172" s="68">
        <v>437210</v>
      </c>
      <c r="B172" s="69" t="s">
        <v>37</v>
      </c>
      <c r="C172" s="84">
        <v>250</v>
      </c>
    </row>
    <row r="173" spans="1:3" ht="13.5" customHeight="1">
      <c r="A173" s="68">
        <v>437260</v>
      </c>
      <c r="B173" s="69" t="s">
        <v>78</v>
      </c>
      <c r="C173" s="84">
        <v>250</v>
      </c>
    </row>
    <row r="174" spans="1:3" ht="12.75">
      <c r="A174" s="68">
        <v>437331</v>
      </c>
      <c r="B174" s="69" t="s">
        <v>42</v>
      </c>
      <c r="C174" s="84">
        <v>2000</v>
      </c>
    </row>
    <row r="175" spans="1:3" ht="12.75">
      <c r="A175" s="68">
        <v>437332</v>
      </c>
      <c r="B175" s="69" t="s">
        <v>82</v>
      </c>
      <c r="C175" s="84">
        <v>9000</v>
      </c>
    </row>
    <row r="176" spans="1:3" ht="12.75">
      <c r="A176" s="68">
        <v>437750</v>
      </c>
      <c r="B176" s="69" t="s">
        <v>85</v>
      </c>
      <c r="C176" s="84">
        <v>1000</v>
      </c>
    </row>
    <row r="177" spans="1:3" ht="12.75">
      <c r="A177" s="97"/>
      <c r="B177" s="98" t="s">
        <v>185</v>
      </c>
      <c r="C177" s="9">
        <f>SUM(C172:C176)</f>
        <v>12500</v>
      </c>
    </row>
    <row r="178" spans="1:3" ht="12.75">
      <c r="A178" s="99" t="s">
        <v>183</v>
      </c>
      <c r="B178" s="82"/>
      <c r="C178" s="88"/>
    </row>
    <row r="179" spans="1:3" s="36" customFormat="1" ht="12.75">
      <c r="A179" s="68">
        <v>438210</v>
      </c>
      <c r="B179" s="69" t="s">
        <v>37</v>
      </c>
      <c r="C179" s="89">
        <v>5000</v>
      </c>
    </row>
    <row r="180" spans="1:3" ht="14.25" customHeight="1">
      <c r="A180" s="68">
        <v>438450</v>
      </c>
      <c r="B180" s="69" t="s">
        <v>31</v>
      </c>
      <c r="C180" s="89">
        <v>3000</v>
      </c>
    </row>
    <row r="181" spans="1:3" ht="12.75">
      <c r="A181" s="97"/>
      <c r="B181" s="98" t="s">
        <v>186</v>
      </c>
      <c r="C181" s="9">
        <f>SUM(C179:C180)</f>
        <v>8000</v>
      </c>
    </row>
    <row r="182" spans="1:3" ht="12.75">
      <c r="A182" s="99" t="s">
        <v>184</v>
      </c>
      <c r="B182" s="82"/>
      <c r="C182" s="88"/>
    </row>
    <row r="183" spans="1:3" s="36" customFormat="1" ht="15.75" customHeight="1">
      <c r="A183" s="68">
        <v>439313</v>
      </c>
      <c r="B183" s="69" t="s">
        <v>23</v>
      </c>
      <c r="C183" s="89">
        <v>6000</v>
      </c>
    </row>
    <row r="184" spans="1:3" ht="14.25" customHeight="1">
      <c r="A184" s="68">
        <v>439341</v>
      </c>
      <c r="B184" s="69" t="s">
        <v>27</v>
      </c>
      <c r="C184" s="89">
        <v>1000</v>
      </c>
    </row>
    <row r="185" spans="1:3" ht="12.75">
      <c r="A185" s="68">
        <v>439450</v>
      </c>
      <c r="B185" s="69" t="s">
        <v>31</v>
      </c>
      <c r="C185" s="89">
        <v>4000</v>
      </c>
    </row>
    <row r="186" spans="1:3" ht="13.5" thickBot="1">
      <c r="A186" s="100"/>
      <c r="B186" s="101" t="s">
        <v>186</v>
      </c>
      <c r="C186" s="59">
        <f>SUM(C183:C185)</f>
        <v>11000</v>
      </c>
    </row>
    <row r="187" spans="1:3" ht="12.75">
      <c r="A187" s="33"/>
      <c r="B187" s="86" t="s">
        <v>189</v>
      </c>
      <c r="C187" s="9">
        <f>+C152+C156+C162+C165+C170+C177+C181+C186</f>
        <v>242463</v>
      </c>
    </row>
    <row r="188" spans="1:3" ht="18">
      <c r="A188" s="144" t="s">
        <v>94</v>
      </c>
      <c r="B188" s="144"/>
      <c r="C188" s="144"/>
    </row>
    <row r="189" spans="1:3" ht="12.75">
      <c r="A189" s="99" t="s">
        <v>190</v>
      </c>
      <c r="B189" s="82"/>
      <c r="C189" s="88"/>
    </row>
    <row r="190" spans="1:3" s="36" customFormat="1" ht="12.75">
      <c r="A190" s="68">
        <v>454150</v>
      </c>
      <c r="B190" s="69" t="s">
        <v>191</v>
      </c>
      <c r="C190" s="102">
        <v>14482</v>
      </c>
    </row>
    <row r="191" spans="1:3" ht="14.25" customHeight="1">
      <c r="A191" s="68">
        <v>454156</v>
      </c>
      <c r="B191" s="69" t="s">
        <v>11</v>
      </c>
      <c r="C191" s="102">
        <v>10300</v>
      </c>
    </row>
    <row r="192" spans="1:3" ht="12.75">
      <c r="A192" s="68">
        <v>454158</v>
      </c>
      <c r="B192" s="69" t="s">
        <v>248</v>
      </c>
      <c r="C192" s="102">
        <v>200</v>
      </c>
    </row>
    <row r="193" spans="1:3" ht="12.75">
      <c r="A193" s="68">
        <v>454160</v>
      </c>
      <c r="B193" s="69" t="s">
        <v>17</v>
      </c>
      <c r="C193" s="102">
        <v>2500</v>
      </c>
    </row>
    <row r="194" spans="1:3" ht="12.75">
      <c r="A194" s="68">
        <v>454161</v>
      </c>
      <c r="B194" s="69" t="s">
        <v>47</v>
      </c>
      <c r="C194" s="102">
        <v>1110</v>
      </c>
    </row>
    <row r="195" spans="1:3" ht="12.75">
      <c r="A195" s="68">
        <v>454162</v>
      </c>
      <c r="B195" s="69" t="s">
        <v>14</v>
      </c>
      <c r="C195" s="102">
        <v>200</v>
      </c>
    </row>
    <row r="196" spans="1:3" ht="12.75">
      <c r="A196" s="68">
        <v>454210</v>
      </c>
      <c r="B196" s="69" t="s">
        <v>37</v>
      </c>
      <c r="C196" s="102">
        <v>3000</v>
      </c>
    </row>
    <row r="197" spans="1:3" ht="12.75">
      <c r="A197" s="68">
        <v>454260</v>
      </c>
      <c r="B197" s="69" t="s">
        <v>78</v>
      </c>
      <c r="C197" s="102">
        <v>500</v>
      </c>
    </row>
    <row r="198" spans="1:3" ht="12.75">
      <c r="A198" s="68">
        <v>454314</v>
      </c>
      <c r="B198" s="69" t="s">
        <v>24</v>
      </c>
      <c r="C198" s="102">
        <v>0</v>
      </c>
    </row>
    <row r="199" spans="1:3" ht="12.75">
      <c r="A199" s="68">
        <v>454320</v>
      </c>
      <c r="B199" s="69" t="s">
        <v>25</v>
      </c>
      <c r="C199" s="102">
        <v>500</v>
      </c>
    </row>
    <row r="200" spans="1:3" ht="12.75">
      <c r="A200" s="68">
        <v>454341</v>
      </c>
      <c r="B200" s="69" t="s">
        <v>27</v>
      </c>
      <c r="C200" s="102">
        <v>300</v>
      </c>
    </row>
    <row r="201" spans="1:3" ht="12.75">
      <c r="A201" s="68">
        <v>454361</v>
      </c>
      <c r="B201" s="69" t="s">
        <v>99</v>
      </c>
      <c r="C201" s="102">
        <v>1300</v>
      </c>
    </row>
    <row r="202" spans="1:3" ht="12.75">
      <c r="A202" s="68">
        <v>454366</v>
      </c>
      <c r="B202" s="69" t="s">
        <v>100</v>
      </c>
      <c r="C202" s="102">
        <v>500</v>
      </c>
    </row>
    <row r="203" spans="1:3" ht="12.75">
      <c r="A203" s="68">
        <v>454374</v>
      </c>
      <c r="B203" s="69" t="s">
        <v>42</v>
      </c>
      <c r="C203" s="102">
        <v>3000</v>
      </c>
    </row>
    <row r="204" spans="1:3" ht="12.75" customHeight="1">
      <c r="A204" s="68">
        <v>454450</v>
      </c>
      <c r="B204" s="69" t="s">
        <v>31</v>
      </c>
      <c r="C204" s="102">
        <v>3000</v>
      </c>
    </row>
    <row r="205" spans="1:3" ht="12.75" customHeight="1">
      <c r="A205" s="68">
        <v>454720</v>
      </c>
      <c r="B205" s="69" t="s">
        <v>225</v>
      </c>
      <c r="C205" s="102">
        <v>0</v>
      </c>
    </row>
    <row r="206" spans="1:3" ht="12.75" customHeight="1">
      <c r="A206" s="68">
        <v>454750</v>
      </c>
      <c r="B206" s="69" t="s">
        <v>72</v>
      </c>
      <c r="C206" s="102">
        <v>1000</v>
      </c>
    </row>
    <row r="207" spans="1:3" ht="12.75" customHeight="1" thickBot="1">
      <c r="A207" s="100"/>
      <c r="B207" s="101" t="s">
        <v>192</v>
      </c>
      <c r="C207" s="59">
        <f>SUM(C190:C206)</f>
        <v>41892</v>
      </c>
    </row>
    <row r="208" spans="1:3" ht="12.75" customHeight="1">
      <c r="A208" s="33"/>
      <c r="B208" s="86" t="s">
        <v>255</v>
      </c>
      <c r="C208" s="9">
        <f>SUM(C190:C206)</f>
        <v>41892</v>
      </c>
    </row>
    <row r="209" spans="1:3" ht="19.5" customHeight="1">
      <c r="A209" s="142" t="s">
        <v>236</v>
      </c>
      <c r="B209" s="142"/>
      <c r="C209" s="142"/>
    </row>
    <row r="210" spans="1:3" s="36" customFormat="1" ht="12.75" customHeight="1" thickBot="1">
      <c r="A210" s="120">
        <v>465317</v>
      </c>
      <c r="B210" s="121" t="s">
        <v>31</v>
      </c>
      <c r="C210" s="122">
        <v>0</v>
      </c>
    </row>
    <row r="211" spans="1:3" s="1" customFormat="1" ht="12.75">
      <c r="A211" s="33"/>
      <c r="B211" s="90" t="s">
        <v>6</v>
      </c>
      <c r="C211" s="9">
        <f>SUM(C210:C210)</f>
        <v>0</v>
      </c>
    </row>
    <row r="212" spans="1:3" s="3" customFormat="1" ht="18.75" customHeight="1">
      <c r="A212" s="142" t="s">
        <v>163</v>
      </c>
      <c r="B212" s="142"/>
      <c r="C212" s="142"/>
    </row>
    <row r="213" spans="1:3" s="56" customFormat="1" ht="12.75" customHeight="1">
      <c r="A213" s="126">
        <v>471400</v>
      </c>
      <c r="B213" s="127" t="s">
        <v>253</v>
      </c>
      <c r="C213" s="128">
        <v>0</v>
      </c>
    </row>
    <row r="214" spans="1:3" s="56" customFormat="1" ht="18" customHeight="1" thickBot="1">
      <c r="A214" s="123">
        <v>472400</v>
      </c>
      <c r="B214" s="124" t="s">
        <v>254</v>
      </c>
      <c r="C214" s="125">
        <v>0</v>
      </c>
    </row>
    <row r="215" spans="1:3" s="1" customFormat="1" ht="12.75" customHeight="1">
      <c r="A215" s="33"/>
      <c r="B215" s="90" t="s">
        <v>6</v>
      </c>
      <c r="C215" s="9">
        <f>+C213+C214</f>
        <v>0</v>
      </c>
    </row>
    <row r="216" spans="1:3" s="1" customFormat="1" ht="23.25" customHeight="1">
      <c r="A216" s="142" t="s">
        <v>83</v>
      </c>
      <c r="B216" s="142"/>
      <c r="C216" s="142"/>
    </row>
    <row r="217" spans="1:3" s="1" customFormat="1" ht="12.75" customHeight="1">
      <c r="A217" s="81">
        <v>482000</v>
      </c>
      <c r="B217" s="82" t="s">
        <v>276</v>
      </c>
      <c r="C217" s="83">
        <v>400</v>
      </c>
    </row>
    <row r="218" spans="1:3" s="1" customFormat="1" ht="12.75" customHeight="1">
      <c r="A218" s="68">
        <v>484000</v>
      </c>
      <c r="B218" s="69" t="s">
        <v>109</v>
      </c>
      <c r="C218" s="84">
        <v>12500</v>
      </c>
    </row>
    <row r="219" spans="1:3" s="1" customFormat="1" ht="12.75" customHeight="1">
      <c r="A219" s="133">
        <v>486400</v>
      </c>
      <c r="B219" s="134" t="s">
        <v>215</v>
      </c>
      <c r="C219" s="84">
        <v>331</v>
      </c>
    </row>
    <row r="220" spans="1:3" s="1" customFormat="1" ht="12.75" customHeight="1">
      <c r="A220" s="133">
        <v>486700</v>
      </c>
      <c r="B220" s="134" t="s">
        <v>277</v>
      </c>
      <c r="C220" s="139">
        <v>6400</v>
      </c>
    </row>
    <row r="221" spans="1:3" s="1" customFormat="1" ht="12.75" customHeight="1" thickBot="1">
      <c r="A221" s="85">
        <v>486000</v>
      </c>
      <c r="B221" s="87" t="s">
        <v>110</v>
      </c>
      <c r="C221" s="58">
        <v>38000</v>
      </c>
    </row>
    <row r="222" spans="1:3" s="3" customFormat="1" ht="14.25" customHeight="1">
      <c r="A222" s="44"/>
      <c r="B222" s="86" t="s">
        <v>6</v>
      </c>
      <c r="C222" s="52">
        <f>SUM(C217:C221)</f>
        <v>57631</v>
      </c>
    </row>
    <row r="223" spans="1:3" s="56" customFormat="1" ht="13.5" customHeight="1">
      <c r="A223" s="132"/>
      <c r="B223" s="53"/>
      <c r="C223" s="131"/>
    </row>
    <row r="224" spans="1:3" s="1" customFormat="1" ht="11.25" customHeight="1">
      <c r="A224" s="130"/>
      <c r="B224" s="53"/>
      <c r="C224" s="131"/>
    </row>
    <row r="225" spans="1:3" ht="20.25" customHeight="1">
      <c r="A225" s="143" t="s">
        <v>218</v>
      </c>
      <c r="B225" s="143"/>
      <c r="C225" s="143"/>
    </row>
    <row r="226" spans="1:3" ht="12.75" customHeight="1" thickBot="1">
      <c r="A226" s="91">
        <v>492300</v>
      </c>
      <c r="B226" s="92" t="s">
        <v>252</v>
      </c>
      <c r="C226" s="93">
        <v>20000</v>
      </c>
    </row>
    <row r="227" spans="1:3" s="1" customFormat="1" ht="12.75" customHeight="1">
      <c r="A227" s="33"/>
      <c r="B227" s="90" t="s">
        <v>6</v>
      </c>
      <c r="C227" s="39">
        <f>+C226</f>
        <v>20000</v>
      </c>
    </row>
    <row r="228" spans="1:3" s="1" customFormat="1" ht="12.75" customHeight="1" thickBot="1">
      <c r="A228" s="54"/>
      <c r="B228" s="53"/>
      <c r="C228" s="55"/>
    </row>
    <row r="229" spans="1:3" s="29" customFormat="1" ht="15" customHeight="1" thickBot="1" thickTop="1">
      <c r="A229" s="48"/>
      <c r="B229" s="47" t="s">
        <v>112</v>
      </c>
      <c r="C229" s="11">
        <f>C46+C59+C66+C76+C82+C86+C115+C120+C227+C106+C128+C131+C187+C208+C215+C211+C222</f>
        <v>1560900.8599999999</v>
      </c>
    </row>
    <row r="230" spans="1:3" ht="18.75" customHeight="1" thickTop="1">
      <c r="A230" s="145" t="s">
        <v>113</v>
      </c>
      <c r="B230" s="145"/>
      <c r="C230" s="145"/>
    </row>
    <row r="231" spans="1:3" s="3" customFormat="1" ht="19.5" customHeight="1">
      <c r="A231" s="147" t="s">
        <v>194</v>
      </c>
      <c r="B231" s="147"/>
      <c r="C231" s="147"/>
    </row>
    <row r="232" spans="1:3" ht="12.75" customHeight="1">
      <c r="A232" s="81">
        <v>301100</v>
      </c>
      <c r="B232" s="82" t="s">
        <v>114</v>
      </c>
      <c r="C232" s="88">
        <v>810000</v>
      </c>
    </row>
    <row r="233" spans="1:4" ht="12.75" customHeight="1">
      <c r="A233" s="68">
        <v>301200</v>
      </c>
      <c r="B233" s="69" t="s">
        <v>115</v>
      </c>
      <c r="C233" s="89">
        <v>22000</v>
      </c>
      <c r="D233" s="37"/>
    </row>
    <row r="234" spans="1:4" ht="12.75" customHeight="1">
      <c r="A234" s="68">
        <v>301300</v>
      </c>
      <c r="B234" s="69" t="s">
        <v>116</v>
      </c>
      <c r="C234" s="89">
        <v>15000</v>
      </c>
      <c r="D234" s="37"/>
    </row>
    <row r="235" spans="1:3" ht="12.75" customHeight="1">
      <c r="A235" s="68">
        <v>301600</v>
      </c>
      <c r="B235" s="69" t="s">
        <v>117</v>
      </c>
      <c r="C235" s="89">
        <v>250</v>
      </c>
    </row>
    <row r="236" spans="1:3" ht="12.75" customHeight="1">
      <c r="A236" s="68">
        <v>305100</v>
      </c>
      <c r="B236" s="69" t="s">
        <v>118</v>
      </c>
      <c r="C236" s="89">
        <v>3500</v>
      </c>
    </row>
    <row r="237" spans="1:3" ht="12.75" customHeight="1">
      <c r="A237" s="68">
        <v>305200</v>
      </c>
      <c r="B237" s="69" t="s">
        <v>119</v>
      </c>
      <c r="C237" s="89">
        <v>300</v>
      </c>
    </row>
    <row r="238" spans="1:3" ht="12.75" customHeight="1">
      <c r="A238" s="68">
        <v>310100</v>
      </c>
      <c r="B238" s="69" t="s">
        <v>123</v>
      </c>
      <c r="C238" s="89">
        <v>30000</v>
      </c>
    </row>
    <row r="239" spans="1:4" ht="12.75" customHeight="1">
      <c r="A239" s="68">
        <v>310210</v>
      </c>
      <c r="B239" s="69" t="s">
        <v>196</v>
      </c>
      <c r="C239" s="89">
        <v>280000</v>
      </c>
      <c r="D239" s="5"/>
    </row>
    <row r="240" spans="1:3" ht="12.75" customHeight="1">
      <c r="A240" s="68">
        <v>310220</v>
      </c>
      <c r="B240" s="69" t="s">
        <v>195</v>
      </c>
      <c r="C240" s="89">
        <v>0</v>
      </c>
    </row>
    <row r="241" spans="1:3" ht="12.75" customHeight="1" thickBot="1">
      <c r="A241" s="85">
        <v>310700</v>
      </c>
      <c r="B241" s="87" t="s">
        <v>125</v>
      </c>
      <c r="C241" s="42">
        <v>0</v>
      </c>
    </row>
    <row r="242" spans="1:3" s="1" customFormat="1" ht="12.75" customHeight="1">
      <c r="A242" s="33"/>
      <c r="B242" s="86" t="s">
        <v>6</v>
      </c>
      <c r="C242" s="9">
        <f>SUM(C232:C241)</f>
        <v>1161050</v>
      </c>
    </row>
    <row r="243" spans="1:3" s="3" customFormat="1" ht="18.75" customHeight="1">
      <c r="A243" s="144" t="s">
        <v>126</v>
      </c>
      <c r="B243" s="144"/>
      <c r="C243" s="144"/>
    </row>
    <row r="244" spans="1:3" ht="12.75" customHeight="1" thickBot="1">
      <c r="A244" s="91">
        <v>321800</v>
      </c>
      <c r="B244" s="92" t="s">
        <v>126</v>
      </c>
      <c r="C244" s="43">
        <v>42000</v>
      </c>
    </row>
    <row r="245" spans="1:3" s="1" customFormat="1" ht="12.75" customHeight="1">
      <c r="A245" s="33"/>
      <c r="B245" s="86" t="s">
        <v>6</v>
      </c>
      <c r="C245" s="9">
        <f>+C244</f>
        <v>42000</v>
      </c>
    </row>
    <row r="246" spans="1:3" s="3" customFormat="1" ht="18.75" customHeight="1">
      <c r="A246" s="144" t="s">
        <v>127</v>
      </c>
      <c r="B246" s="144"/>
      <c r="C246" s="144"/>
    </row>
    <row r="247" spans="1:3" ht="12.75" customHeight="1">
      <c r="A247" s="81">
        <v>331110</v>
      </c>
      <c r="B247" s="82" t="s">
        <v>197</v>
      </c>
      <c r="C247" s="88">
        <v>1400</v>
      </c>
    </row>
    <row r="248" spans="1:3" ht="12.75" customHeight="1">
      <c r="A248" s="68">
        <v>331120</v>
      </c>
      <c r="B248" s="69" t="s">
        <v>198</v>
      </c>
      <c r="C248" s="89">
        <v>20</v>
      </c>
    </row>
    <row r="249" spans="1:3" ht="12.75" customHeight="1">
      <c r="A249" s="68">
        <v>331130</v>
      </c>
      <c r="B249" s="69" t="s">
        <v>235</v>
      </c>
      <c r="C249" s="89">
        <v>10</v>
      </c>
    </row>
    <row r="250" spans="1:3" ht="12.75" customHeight="1">
      <c r="A250" s="68">
        <v>331140</v>
      </c>
      <c r="B250" s="69" t="s">
        <v>199</v>
      </c>
      <c r="C250" s="89">
        <v>25</v>
      </c>
    </row>
    <row r="251" spans="1:3" ht="12.75" customHeight="1">
      <c r="A251" s="68">
        <v>331150</v>
      </c>
      <c r="B251" s="69" t="s">
        <v>212</v>
      </c>
      <c r="C251" s="84">
        <v>25</v>
      </c>
    </row>
    <row r="252" spans="1:3" ht="12.75" customHeight="1">
      <c r="A252" s="68">
        <v>331180</v>
      </c>
      <c r="B252" s="69" t="s">
        <v>200</v>
      </c>
      <c r="C252" s="84">
        <v>200</v>
      </c>
    </row>
    <row r="253" spans="1:3" ht="12.75" customHeight="1">
      <c r="A253" s="68">
        <v>331181</v>
      </c>
      <c r="B253" s="69" t="s">
        <v>201</v>
      </c>
      <c r="C253" s="84">
        <v>25</v>
      </c>
    </row>
    <row r="254" spans="1:3" ht="12.75" customHeight="1" thickBot="1">
      <c r="A254" s="85">
        <v>331190</v>
      </c>
      <c r="B254" s="87" t="s">
        <v>131</v>
      </c>
      <c r="C254" s="115">
        <v>1100</v>
      </c>
    </row>
    <row r="255" spans="1:3" s="1" customFormat="1" ht="12.75" customHeight="1">
      <c r="A255" s="33"/>
      <c r="B255" s="86" t="s">
        <v>6</v>
      </c>
      <c r="C255" s="9">
        <f>SUM(C247:C254)</f>
        <v>2805</v>
      </c>
    </row>
    <row r="256" spans="1:3" s="3" customFormat="1" ht="15.75" customHeight="1">
      <c r="A256" s="144" t="s">
        <v>249</v>
      </c>
      <c r="B256" s="144"/>
      <c r="C256" s="144"/>
    </row>
    <row r="257" spans="1:3" ht="12.75" customHeight="1" thickBot="1">
      <c r="A257" s="91">
        <v>341000</v>
      </c>
      <c r="B257" s="92" t="s">
        <v>135</v>
      </c>
      <c r="C257" s="116">
        <v>1200</v>
      </c>
    </row>
    <row r="258" spans="1:3" s="1" customFormat="1" ht="12.75" customHeight="1">
      <c r="A258" s="33"/>
      <c r="B258" s="86" t="s">
        <v>6</v>
      </c>
      <c r="C258" s="9">
        <f>+C257</f>
        <v>1200</v>
      </c>
    </row>
    <row r="259" spans="1:3" s="3" customFormat="1" ht="18.75" customHeight="1">
      <c r="A259" s="144" t="s">
        <v>136</v>
      </c>
      <c r="B259" s="144"/>
      <c r="C259" s="144"/>
    </row>
    <row r="260" spans="1:3" ht="12.75" customHeight="1">
      <c r="A260" s="81">
        <v>354990</v>
      </c>
      <c r="B260" s="82" t="s">
        <v>141</v>
      </c>
      <c r="C260" s="83">
        <v>14000</v>
      </c>
    </row>
    <row r="261" spans="1:3" ht="12.75" customHeight="1">
      <c r="A261" s="117">
        <v>354040</v>
      </c>
      <c r="B261" s="118" t="s">
        <v>250</v>
      </c>
      <c r="C261" s="119">
        <v>52203.86</v>
      </c>
    </row>
    <row r="262" spans="1:3" ht="12.75" customHeight="1">
      <c r="A262" s="68">
        <v>355010</v>
      </c>
      <c r="B262" s="69" t="s">
        <v>142</v>
      </c>
      <c r="C262" s="129">
        <v>1000</v>
      </c>
    </row>
    <row r="263" spans="1:3" ht="12.75" customHeight="1">
      <c r="A263" s="68">
        <v>355080</v>
      </c>
      <c r="B263" s="69" t="s">
        <v>143</v>
      </c>
      <c r="C263" s="84">
        <v>1300</v>
      </c>
    </row>
    <row r="264" spans="1:3" ht="12.75" customHeight="1" thickBot="1">
      <c r="A264" s="85">
        <v>355990</v>
      </c>
      <c r="B264" s="87" t="s">
        <v>229</v>
      </c>
      <c r="C264" s="58">
        <v>12000</v>
      </c>
    </row>
    <row r="265" spans="1:3" s="1" customFormat="1" ht="12.75" customHeight="1">
      <c r="A265" s="33"/>
      <c r="B265" s="86" t="s">
        <v>6</v>
      </c>
      <c r="C265" s="9">
        <f>C260+C261+C262+C263+C264</f>
        <v>80503.86</v>
      </c>
    </row>
    <row r="266" spans="1:3" s="3" customFormat="1" ht="18.75" customHeight="1">
      <c r="A266" s="144" t="s">
        <v>144</v>
      </c>
      <c r="B266" s="144"/>
      <c r="C266" s="144"/>
    </row>
    <row r="267" spans="1:3" ht="12.75" customHeight="1">
      <c r="A267" s="81">
        <v>361320</v>
      </c>
      <c r="B267" s="82" t="s">
        <v>273</v>
      </c>
      <c r="C267" s="83">
        <v>0</v>
      </c>
    </row>
    <row r="268" spans="1:3" ht="12.75" customHeight="1">
      <c r="A268" s="81">
        <v>361330</v>
      </c>
      <c r="B268" s="82" t="s">
        <v>145</v>
      </c>
      <c r="C268" s="83">
        <v>4700</v>
      </c>
    </row>
    <row r="269" spans="1:3" ht="12.75" customHeight="1">
      <c r="A269" s="117">
        <v>361350</v>
      </c>
      <c r="B269" s="82" t="s">
        <v>268</v>
      </c>
      <c r="C269" s="119">
        <v>200</v>
      </c>
    </row>
    <row r="270" spans="1:3" ht="12.75" customHeight="1">
      <c r="A270" s="68">
        <v>361510</v>
      </c>
      <c r="B270" s="69" t="s">
        <v>213</v>
      </c>
      <c r="C270" s="84">
        <v>0</v>
      </c>
    </row>
    <row r="271" spans="1:3" ht="12.75" customHeight="1">
      <c r="A271" s="68">
        <v>361520</v>
      </c>
      <c r="B271" s="69" t="s">
        <v>214</v>
      </c>
      <c r="C271" s="84">
        <v>0</v>
      </c>
    </row>
    <row r="272" spans="1:3" ht="12.75" customHeight="1">
      <c r="A272" s="68">
        <v>331540</v>
      </c>
      <c r="B272" s="69" t="s">
        <v>202</v>
      </c>
      <c r="C272" s="84">
        <v>0</v>
      </c>
    </row>
    <row r="273" spans="1:3" ht="12.75" customHeight="1">
      <c r="A273" s="68">
        <v>361610</v>
      </c>
      <c r="B273" s="69" t="s">
        <v>203</v>
      </c>
      <c r="C273" s="84">
        <v>130</v>
      </c>
    </row>
    <row r="274" spans="1:3" ht="12.75" customHeight="1">
      <c r="A274" s="68">
        <v>361600</v>
      </c>
      <c r="B274" s="69" t="s">
        <v>204</v>
      </c>
      <c r="C274" s="84">
        <v>0</v>
      </c>
    </row>
    <row r="275" spans="1:3" ht="12.75" customHeight="1">
      <c r="A275" s="68">
        <v>361710</v>
      </c>
      <c r="B275" s="69" t="s">
        <v>222</v>
      </c>
      <c r="C275" s="84">
        <v>2</v>
      </c>
    </row>
    <row r="276" spans="1:3" ht="12.75" customHeight="1">
      <c r="A276" s="68">
        <v>361720</v>
      </c>
      <c r="B276" s="69" t="s">
        <v>223</v>
      </c>
      <c r="C276" s="84">
        <v>25</v>
      </c>
    </row>
    <row r="277" spans="1:3" ht="12.75" customHeight="1">
      <c r="A277" s="68">
        <v>361730</v>
      </c>
      <c r="B277" s="69" t="s">
        <v>226</v>
      </c>
      <c r="C277" s="84">
        <v>110</v>
      </c>
    </row>
    <row r="278" spans="1:3" ht="12.75" customHeight="1">
      <c r="A278" s="68">
        <v>362140</v>
      </c>
      <c r="B278" s="69" t="s">
        <v>148</v>
      </c>
      <c r="C278" s="84">
        <v>1800</v>
      </c>
    </row>
    <row r="279" spans="1:3" ht="12.75" customHeight="1">
      <c r="A279" s="68">
        <v>362410</v>
      </c>
      <c r="B279" s="69" t="s">
        <v>149</v>
      </c>
      <c r="C279" s="84">
        <v>1300</v>
      </c>
    </row>
    <row r="280" spans="1:3" ht="12.75" customHeight="1">
      <c r="A280" s="68">
        <v>362450</v>
      </c>
      <c r="B280" s="69" t="s">
        <v>150</v>
      </c>
      <c r="C280" s="84">
        <v>12000</v>
      </c>
    </row>
    <row r="281" spans="1:3" ht="12.75" customHeight="1">
      <c r="A281" s="68">
        <v>362460</v>
      </c>
      <c r="B281" s="69" t="s">
        <v>151</v>
      </c>
      <c r="C281" s="84">
        <v>4000</v>
      </c>
    </row>
    <row r="282" spans="1:3" ht="12.75" customHeight="1">
      <c r="A282" s="68">
        <v>363110</v>
      </c>
      <c r="B282" s="69" t="s">
        <v>274</v>
      </c>
      <c r="C282" s="84">
        <v>60</v>
      </c>
    </row>
    <row r="283" spans="1:3" ht="12.75" customHeight="1">
      <c r="A283" s="68">
        <v>363210</v>
      </c>
      <c r="B283" s="69" t="s">
        <v>152</v>
      </c>
      <c r="C283" s="84">
        <v>2500</v>
      </c>
    </row>
    <row r="284" spans="1:3" ht="12.75" customHeight="1">
      <c r="A284" s="68">
        <v>363220</v>
      </c>
      <c r="B284" s="69" t="s">
        <v>210</v>
      </c>
      <c r="C284" s="84">
        <v>100</v>
      </c>
    </row>
    <row r="285" spans="1:3" ht="12.75" customHeight="1">
      <c r="A285" s="68">
        <v>363221</v>
      </c>
      <c r="B285" s="69" t="s">
        <v>265</v>
      </c>
      <c r="C285" s="84">
        <v>2200</v>
      </c>
    </row>
    <row r="286" spans="1:3" ht="12.75" customHeight="1">
      <c r="A286" s="68">
        <v>364300</v>
      </c>
      <c r="B286" s="69" t="s">
        <v>153</v>
      </c>
      <c r="C286" s="84">
        <v>225000</v>
      </c>
    </row>
    <row r="287" spans="1:3" ht="12.75" customHeight="1">
      <c r="A287" s="68">
        <v>364310</v>
      </c>
      <c r="B287" s="69" t="s">
        <v>205</v>
      </c>
      <c r="C287" s="84">
        <v>1400</v>
      </c>
    </row>
    <row r="288" spans="1:3" ht="12.75" customHeight="1">
      <c r="A288" s="68">
        <v>364320</v>
      </c>
      <c r="B288" s="69" t="s">
        <v>206</v>
      </c>
      <c r="C288" s="84">
        <v>1300</v>
      </c>
    </row>
    <row r="289" spans="1:3" ht="12.75" customHeight="1">
      <c r="A289" s="68">
        <v>364325</v>
      </c>
      <c r="B289" s="69" t="s">
        <v>219</v>
      </c>
      <c r="C289" s="84">
        <v>10</v>
      </c>
    </row>
    <row r="290" spans="1:3" ht="12.75" customHeight="1">
      <c r="A290" s="68">
        <v>364330</v>
      </c>
      <c r="B290" s="69" t="s">
        <v>207</v>
      </c>
      <c r="C290" s="84">
        <v>75</v>
      </c>
    </row>
    <row r="291" spans="1:3" ht="12.75" customHeight="1">
      <c r="A291" s="103">
        <v>364340</v>
      </c>
      <c r="B291" s="104" t="s">
        <v>239</v>
      </c>
      <c r="C291" s="84">
        <v>1100</v>
      </c>
    </row>
    <row r="292" spans="1:3" ht="12.75" customHeight="1">
      <c r="A292" s="103">
        <v>364500</v>
      </c>
      <c r="B292" s="104" t="s">
        <v>245</v>
      </c>
      <c r="C292" s="84">
        <v>200</v>
      </c>
    </row>
    <row r="293" spans="1:3" ht="12.75" customHeight="1">
      <c r="A293" s="68">
        <v>364600</v>
      </c>
      <c r="B293" s="69" t="s">
        <v>208</v>
      </c>
      <c r="C293" s="84">
        <v>7500</v>
      </c>
    </row>
    <row r="294" spans="1:3" ht="12.75" customHeight="1">
      <c r="A294" s="68">
        <v>364620</v>
      </c>
      <c r="B294" s="69" t="s">
        <v>209</v>
      </c>
      <c r="C294" s="84">
        <v>1000</v>
      </c>
    </row>
    <row r="295" spans="1:3" ht="12.75" customHeight="1">
      <c r="A295" s="68">
        <v>367360</v>
      </c>
      <c r="B295" s="69" t="s">
        <v>246</v>
      </c>
      <c r="C295" s="84">
        <v>600</v>
      </c>
    </row>
    <row r="296" spans="1:3" ht="12.75" customHeight="1" thickBot="1">
      <c r="A296" s="85">
        <v>367400</v>
      </c>
      <c r="B296" s="87" t="s">
        <v>234</v>
      </c>
      <c r="C296" s="42">
        <v>30</v>
      </c>
    </row>
    <row r="297" spans="1:3" s="1" customFormat="1" ht="12.75" customHeight="1">
      <c r="A297" s="33"/>
      <c r="B297" s="86" t="s">
        <v>6</v>
      </c>
      <c r="C297" s="9">
        <f>SUM(C267:C296)</f>
        <v>267342</v>
      </c>
    </row>
    <row r="298" spans="1:3" s="3" customFormat="1" ht="18.75" customHeight="1">
      <c r="A298" s="144" t="s">
        <v>156</v>
      </c>
      <c r="B298" s="144"/>
      <c r="C298" s="144"/>
    </row>
    <row r="299" spans="1:3" ht="12.75" customHeight="1">
      <c r="A299" s="81">
        <v>380000</v>
      </c>
      <c r="B299" s="82" t="s">
        <v>157</v>
      </c>
      <c r="C299" s="83">
        <v>1000</v>
      </c>
    </row>
    <row r="300" spans="1:3" ht="12.75" customHeight="1">
      <c r="A300" s="68">
        <v>381000</v>
      </c>
      <c r="B300" s="69" t="s">
        <v>237</v>
      </c>
      <c r="C300" s="84">
        <v>0</v>
      </c>
    </row>
    <row r="301" spans="1:3" ht="12.75" customHeight="1">
      <c r="A301" s="68">
        <v>387000</v>
      </c>
      <c r="B301" s="69" t="s">
        <v>33</v>
      </c>
      <c r="C301" s="84">
        <v>4000</v>
      </c>
    </row>
    <row r="302" spans="1:3" ht="12.75" customHeight="1">
      <c r="A302" s="68">
        <v>391100</v>
      </c>
      <c r="B302" s="69" t="s">
        <v>160</v>
      </c>
      <c r="C302" s="84">
        <v>0</v>
      </c>
    </row>
    <row r="303" spans="1:3" ht="12.75" customHeight="1" thickBot="1">
      <c r="A303" s="85">
        <v>395000</v>
      </c>
      <c r="B303" s="87" t="s">
        <v>228</v>
      </c>
      <c r="C303" s="58">
        <v>1000</v>
      </c>
    </row>
    <row r="304" spans="1:3" s="1" customFormat="1" ht="12.75" customHeight="1">
      <c r="A304" s="33"/>
      <c r="B304" s="86" t="s">
        <v>6</v>
      </c>
      <c r="C304" s="9">
        <f>SUM(C299:C303)</f>
        <v>6000</v>
      </c>
    </row>
    <row r="305" ht="12.75" customHeight="1" thickBot="1">
      <c r="C305" s="40"/>
    </row>
    <row r="306" spans="1:3" s="29" customFormat="1" ht="15" customHeight="1" thickBot="1" thickTop="1">
      <c r="A306" s="48"/>
      <c r="B306" s="47" t="s">
        <v>112</v>
      </c>
      <c r="C306" s="11">
        <f>+C242+C245+C255+C258+C265+C297+C304</f>
        <v>1560900.86</v>
      </c>
    </row>
    <row r="307" ht="12.75" customHeight="1" thickTop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</sheetData>
  <sheetProtection/>
  <mergeCells count="27">
    <mergeCell ref="A67:C67"/>
    <mergeCell ref="A209:C209"/>
    <mergeCell ref="A216:C216"/>
    <mergeCell ref="A266:C266"/>
    <mergeCell ref="A298:C298"/>
    <mergeCell ref="A231:C231"/>
    <mergeCell ref="A243:C243"/>
    <mergeCell ref="A246:C246"/>
    <mergeCell ref="A256:C256"/>
    <mergeCell ref="A259:C259"/>
    <mergeCell ref="A83:C83"/>
    <mergeCell ref="A129:C129"/>
    <mergeCell ref="A77:C77"/>
    <mergeCell ref="A230:C230"/>
    <mergeCell ref="A1:C1"/>
    <mergeCell ref="A47:C47"/>
    <mergeCell ref="A60:C60"/>
    <mergeCell ref="A5:C5"/>
    <mergeCell ref="A2:C2"/>
    <mergeCell ref="A116:C116"/>
    <mergeCell ref="A225:C225"/>
    <mergeCell ref="A87:C87"/>
    <mergeCell ref="A121:C121"/>
    <mergeCell ref="A212:C212"/>
    <mergeCell ref="A132:C132"/>
    <mergeCell ref="A188:C188"/>
    <mergeCell ref="A107:C107"/>
  </mergeCells>
  <printOptions horizontalCentered="1"/>
  <pageMargins left="0.12" right="0.12" top="0.63" bottom="0.25" header="0.12" footer="0.25"/>
  <pageSetup fitToHeight="2" horizontalDpi="360" verticalDpi="360" orientation="portrait" r:id="rId1"/>
  <rowBreaks count="5" manualBreakCount="5">
    <brk id="46" max="255" man="1"/>
    <brk id="86" max="255" man="1"/>
    <brk id="131" max="255" man="1"/>
    <brk id="177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58.421875" style="0" customWidth="1"/>
    <col min="2" max="2" width="14.57421875" style="10" customWidth="1"/>
  </cols>
  <sheetData>
    <row r="1" spans="1:2" s="50" customFormat="1" ht="18">
      <c r="A1" s="4" t="s">
        <v>0</v>
      </c>
      <c r="B1" s="12"/>
    </row>
    <row r="2" spans="1:2" s="49" customFormat="1" ht="30.75" customHeight="1">
      <c r="A2" s="45" t="str">
        <f>+Complete!A2</f>
        <v>2023 BUDGET</v>
      </c>
      <c r="B2" s="51"/>
    </row>
    <row r="3" spans="1:2" s="3" customFormat="1" ht="18.75" customHeight="1">
      <c r="A3" s="147" t="s">
        <v>193</v>
      </c>
      <c r="B3" s="147"/>
    </row>
    <row r="4" spans="1:2" ht="12.75">
      <c r="A4" s="105" t="s">
        <v>7</v>
      </c>
      <c r="B4" s="106">
        <f>+Complete!C46</f>
        <v>102350</v>
      </c>
    </row>
    <row r="5" spans="1:2" ht="12.75">
      <c r="A5" s="107" t="s">
        <v>35</v>
      </c>
      <c r="B5" s="108">
        <f>+Complete!C59</f>
        <v>760</v>
      </c>
    </row>
    <row r="6" spans="1:2" ht="12.75">
      <c r="A6" s="107" t="s">
        <v>40</v>
      </c>
      <c r="B6" s="108">
        <f>+Complete!C66</f>
        <v>17300</v>
      </c>
    </row>
    <row r="7" spans="1:2" ht="12.75">
      <c r="A7" s="107" t="s">
        <v>263</v>
      </c>
      <c r="B7" s="108">
        <f>+Complete!C115</f>
        <v>16200</v>
      </c>
    </row>
    <row r="8" spans="1:2" ht="12.75">
      <c r="A8" s="107" t="s">
        <v>162</v>
      </c>
      <c r="B8" s="108">
        <f>+Complete!C76</f>
        <v>607350.86</v>
      </c>
    </row>
    <row r="9" spans="1:2" ht="12.75">
      <c r="A9" s="107" t="s">
        <v>52</v>
      </c>
      <c r="B9" s="108">
        <f>+Complete!C82</f>
        <v>17000</v>
      </c>
    </row>
    <row r="10" spans="1:2" ht="12.75">
      <c r="A10" s="107" t="s">
        <v>238</v>
      </c>
      <c r="B10" s="108">
        <f>+Complete!C86</f>
        <v>35100</v>
      </c>
    </row>
    <row r="11" spans="1:2" ht="12.75">
      <c r="A11" s="107" t="s">
        <v>60</v>
      </c>
      <c r="B11" s="108">
        <f>+Complete!C120</f>
        <v>17060</v>
      </c>
    </row>
    <row r="12" spans="1:2" ht="12.75">
      <c r="A12" s="107" t="s">
        <v>62</v>
      </c>
      <c r="B12" s="108">
        <f>+Complete!C227</f>
        <v>20000</v>
      </c>
    </row>
    <row r="13" spans="1:2" ht="12.75">
      <c r="A13" s="107" t="s">
        <v>63</v>
      </c>
      <c r="B13" s="108">
        <f>+Complete!C106</f>
        <v>116450</v>
      </c>
    </row>
    <row r="14" spans="1:2" ht="12.75">
      <c r="A14" s="107" t="s">
        <v>216</v>
      </c>
      <c r="B14" s="108">
        <f>+Complete!C128</f>
        <v>268844</v>
      </c>
    </row>
    <row r="15" spans="1:2" ht="12.75">
      <c r="A15" s="107" t="s">
        <v>244</v>
      </c>
      <c r="B15" s="108">
        <f>+Complete!C131</f>
        <v>500</v>
      </c>
    </row>
    <row r="16" spans="1:2" ht="12.75">
      <c r="A16" s="107" t="s">
        <v>73</v>
      </c>
      <c r="B16" s="108">
        <f>+Complete!C187</f>
        <v>242463</v>
      </c>
    </row>
    <row r="17" spans="1:2" ht="12.75">
      <c r="A17" s="107" t="s">
        <v>94</v>
      </c>
      <c r="B17" s="108">
        <f>+Complete!C208</f>
        <v>41892</v>
      </c>
    </row>
    <row r="18" spans="1:2" ht="12.75">
      <c r="A18" s="107" t="s">
        <v>227</v>
      </c>
      <c r="B18" s="108">
        <f>+Complete!C215</f>
        <v>0</v>
      </c>
    </row>
    <row r="19" spans="1:2" ht="12.75">
      <c r="A19" s="107" t="s">
        <v>236</v>
      </c>
      <c r="B19" s="108">
        <f>+Complete!C211</f>
        <v>0</v>
      </c>
    </row>
    <row r="20" spans="1:2" ht="13.5" thickBot="1">
      <c r="A20" s="111" t="s">
        <v>83</v>
      </c>
      <c r="B20" s="109">
        <f>+Complete!C222</f>
        <v>57631</v>
      </c>
    </row>
    <row r="21" spans="1:2" s="1" customFormat="1" ht="12.75">
      <c r="A21" s="112" t="s">
        <v>6</v>
      </c>
      <c r="B21" s="110">
        <f>SUM(B4:B20)</f>
        <v>1560900.8599999999</v>
      </c>
    </row>
    <row r="22" spans="1:2" ht="12.75">
      <c r="A22" s="32"/>
      <c r="B22" s="41"/>
    </row>
    <row r="23" spans="1:2" s="3" customFormat="1" ht="18.75" customHeight="1">
      <c r="A23" s="147" t="s">
        <v>113</v>
      </c>
      <c r="B23" s="147"/>
    </row>
    <row r="24" spans="1:2" ht="12.75">
      <c r="A24" s="105" t="s">
        <v>194</v>
      </c>
      <c r="B24" s="106">
        <f>+Complete!C242</f>
        <v>1161050</v>
      </c>
    </row>
    <row r="25" spans="1:2" ht="12.75">
      <c r="A25" s="107" t="s">
        <v>126</v>
      </c>
      <c r="B25" s="108">
        <f>+Complete!C245</f>
        <v>42000</v>
      </c>
    </row>
    <row r="26" spans="1:2" ht="12.75">
      <c r="A26" s="107" t="s">
        <v>127</v>
      </c>
      <c r="B26" s="108">
        <f>+Complete!C255</f>
        <v>2805</v>
      </c>
    </row>
    <row r="27" spans="1:2" ht="12.75">
      <c r="A27" s="107" t="s">
        <v>134</v>
      </c>
      <c r="B27" s="108">
        <f>+Complete!C258</f>
        <v>1200</v>
      </c>
    </row>
    <row r="28" spans="1:2" ht="12.75">
      <c r="A28" s="107" t="s">
        <v>136</v>
      </c>
      <c r="B28" s="108">
        <f>+Complete!C265</f>
        <v>80503.86</v>
      </c>
    </row>
    <row r="29" spans="1:2" ht="12.75">
      <c r="A29" s="107" t="s">
        <v>144</v>
      </c>
      <c r="B29" s="108">
        <f>+Complete!C297</f>
        <v>267342</v>
      </c>
    </row>
    <row r="30" spans="1:2" ht="13.5" thickBot="1">
      <c r="A30" s="111" t="s">
        <v>156</v>
      </c>
      <c r="B30" s="113">
        <f>+Complete!C304</f>
        <v>6000</v>
      </c>
    </row>
    <row r="31" spans="1:2" s="1" customFormat="1" ht="12.75">
      <c r="A31" s="112" t="s">
        <v>6</v>
      </c>
      <c r="B31" s="110">
        <f>SUM(B24:B30)</f>
        <v>1560900.86</v>
      </c>
    </row>
    <row r="32" ht="12.75">
      <c r="B32" s="57"/>
    </row>
    <row r="33" ht="12.75">
      <c r="B33" s="57"/>
    </row>
  </sheetData>
  <sheetProtection/>
  <mergeCells count="2">
    <mergeCell ref="A23:B23"/>
    <mergeCell ref="A3:B3"/>
  </mergeCells>
  <printOptions horizontalCentered="1"/>
  <pageMargins left="0.12" right="0.12" top="1.06" bottom="0.25" header="0.12" footer="0.25"/>
  <pageSetup fitToHeight="2"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Marietta Borough 1996 Budget</dc:title>
  <dc:subject/>
  <dc:creator>Marietta Borough</dc:creator>
  <cp:keywords/>
  <dc:description/>
  <cp:lastModifiedBy>Julie Hall</cp:lastModifiedBy>
  <cp:lastPrinted>2022-11-01T19:11:01Z</cp:lastPrinted>
  <dcterms:created xsi:type="dcterms:W3CDTF">1999-09-21T14:23:04Z</dcterms:created>
  <dcterms:modified xsi:type="dcterms:W3CDTF">2022-12-02T13:38:30Z</dcterms:modified>
  <cp:category/>
  <cp:version/>
  <cp:contentType/>
  <cp:contentStatus/>
</cp:coreProperties>
</file>