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2" i="1" l="1"/>
  <c r="C295" i="1"/>
  <c r="C263" i="1"/>
  <c r="C256" i="1"/>
  <c r="C253" i="1"/>
  <c r="C243" i="1"/>
  <c r="C304" i="1" s="1"/>
  <c r="C240" i="1"/>
  <c r="C225" i="1"/>
  <c r="C220" i="1"/>
  <c r="C215" i="1"/>
  <c r="C211" i="1"/>
  <c r="C208" i="1"/>
  <c r="C207" i="1"/>
  <c r="C186" i="1"/>
  <c r="C181" i="1"/>
  <c r="C177" i="1"/>
  <c r="C170" i="1"/>
  <c r="C165" i="1"/>
  <c r="C162" i="1"/>
  <c r="C156" i="1"/>
  <c r="C152" i="1"/>
  <c r="C187" i="1" s="1"/>
  <c r="C131" i="1"/>
  <c r="C128" i="1"/>
  <c r="C120" i="1"/>
  <c r="C115" i="1"/>
  <c r="C106" i="1"/>
  <c r="C86" i="1"/>
  <c r="C82" i="1"/>
  <c r="C76" i="1"/>
  <c r="C66" i="1"/>
  <c r="C59" i="1"/>
  <c r="C45" i="1"/>
  <c r="B24" i="1"/>
  <c r="C20" i="1"/>
  <c r="C9" i="1"/>
  <c r="C46" i="1" s="1"/>
  <c r="C227" i="1" s="1"/>
</calcChain>
</file>

<file path=xl/sharedStrings.xml><?xml version="1.0" encoding="utf-8"?>
<sst xmlns="http://schemas.openxmlformats.org/spreadsheetml/2006/main" count="300" uniqueCount="200">
  <si>
    <t>MARIETTA BOROUGH</t>
  </si>
  <si>
    <t>2020 BUDGET</t>
  </si>
  <si>
    <t>ACCOUNT</t>
  </si>
  <si>
    <t>NUMBER</t>
  </si>
  <si>
    <t>CLASSIFICATION</t>
  </si>
  <si>
    <t>BUDGET</t>
  </si>
  <si>
    <t>ADMINISTRATION</t>
  </si>
  <si>
    <t>GENERAL GOVERNMENT</t>
  </si>
  <si>
    <t>MEMBERSHIP DUES</t>
  </si>
  <si>
    <t>GENERAL MAYORS CONVENTION</t>
  </si>
  <si>
    <t>SUB-TOTAL - GENERAL GOVERNMENT</t>
  </si>
  <si>
    <t>EXECUTIVE</t>
  </si>
  <si>
    <t>SALARY OF MAYOR</t>
  </si>
  <si>
    <t>SALARY OF ADMINISTRATOR</t>
  </si>
  <si>
    <t>HEALTH/HOSPITAL INSURANCE</t>
  </si>
  <si>
    <t>COMPENSATED BENEFITS</t>
  </si>
  <si>
    <t>PENSION CONTRIBUTION</t>
  </si>
  <si>
    <t>SOCIAL SECURITY TAX "FICA"</t>
  </si>
  <si>
    <t>UNEMPLOYMENT COMPENSATION</t>
  </si>
  <si>
    <t>OVERTIME SECRETARY</t>
  </si>
  <si>
    <t>MEMBERSHIP DUES - MAYOR</t>
  </si>
  <si>
    <t>SUB-TOTAL - EXECUTIVE</t>
  </si>
  <si>
    <t>FINANCIAL ADMINISTRATION</t>
  </si>
  <si>
    <t>SALARY OF ADMINISTRATIVE ASSISTANT</t>
  </si>
  <si>
    <t>OVERTIME ADMINISTRATIVE ASSISTANT</t>
  </si>
  <si>
    <t>OFFICE MATERIALS/SUPPLIES</t>
  </si>
  <si>
    <t>POSTAGE</t>
  </si>
  <si>
    <t>SMALL TOOLS &amp; MINOR EQUIPMENT</t>
  </si>
  <si>
    <t>GENERAL</t>
  </si>
  <si>
    <t>ACCOUNTING/AUDITING SERVICES</t>
  </si>
  <si>
    <t>ENGINEERING SERVICES</t>
  </si>
  <si>
    <t>LEGAL SERVICES</t>
  </si>
  <si>
    <t>COMMUNICATIONS</t>
  </si>
  <si>
    <t>MILEAGE</t>
  </si>
  <si>
    <t>ADVERTISING</t>
  </si>
  <si>
    <t>PRINTING</t>
  </si>
  <si>
    <t>MAINTENANCE/REPAIRS EQUIPMENT</t>
  </si>
  <si>
    <t>BANK SERVICES CHARGES/FEES</t>
  </si>
  <si>
    <t>CONTRACTED SERVICES</t>
  </si>
  <si>
    <t>TRAINING</t>
  </si>
  <si>
    <t>MAJOR EQUIPMENT REPLACEMENT</t>
  </si>
  <si>
    <t>SUB-TOTAL - FINANCIAL ADM.</t>
  </si>
  <si>
    <t>TOTAL</t>
  </si>
  <si>
    <t>TAX COLLECTION</t>
  </si>
  <si>
    <t>SALARY - TAX COLLECTOR</t>
  </si>
  <si>
    <t>GENERAL - TAX COLLECTOR TRAINING</t>
  </si>
  <si>
    <t>MATERIALS &amp; SUPPLIES</t>
  </si>
  <si>
    <t>BONDS</t>
  </si>
  <si>
    <t>MUNICIPAL BUILDINGS</t>
  </si>
  <si>
    <t>UTILITIES-PP&amp;L/GAS/H2O</t>
  </si>
  <si>
    <t>MAINTENANCE &amp; REPAIRS</t>
  </si>
  <si>
    <t>EQUIPMENT/IMPROVEMENT</t>
  </si>
  <si>
    <t>PROTECTION</t>
  </si>
  <si>
    <t>SALARIES/WAGES - CROSSING GUARD</t>
  </si>
  <si>
    <t>SOCIAL SECURITY TAX</t>
  </si>
  <si>
    <t>SPECIAL POLICE MATERIAL</t>
  </si>
  <si>
    <t>SUSQUEHANNA REGIONAL</t>
  </si>
  <si>
    <t>RENTAL-POLICE STATION</t>
  </si>
  <si>
    <t>CONTRACTED SERVICES-ANIMAL ENFORCEMENT OFFICER</t>
  </si>
  <si>
    <t>CONTRIBUTION - DRUG TASK FORCE</t>
  </si>
  <si>
    <t>FIRE PROTECTION</t>
  </si>
  <si>
    <t>MAINTENANCE &amp; REPAIRS - GENERAL</t>
  </si>
  <si>
    <t>SUPPLIES/MAINTENANCE/REPAIR - VEHICLE</t>
  </si>
  <si>
    <t>INSURANCE - WORKERS COMPENSATION</t>
  </si>
  <si>
    <t>TRUCK FUND</t>
  </si>
  <si>
    <t>HYDRANT RENTALS &amp; FIRE RELIEF</t>
  </si>
  <si>
    <t>HYDRANT &amp; WATER SERVICES</t>
  </si>
  <si>
    <t>CONTRIBUTIONS - FIRE RELIEF</t>
  </si>
  <si>
    <t>HOUSING/ZONING</t>
  </si>
  <si>
    <t>SALARIES &amp; WAGES</t>
  </si>
  <si>
    <t>HOUSING OFFICER</t>
  </si>
  <si>
    <t>STORMWATER MS4</t>
  </si>
  <si>
    <t>ZONING OFFICER</t>
  </si>
  <si>
    <t>OUTREACH</t>
  </si>
  <si>
    <t>OFFICE SUPPLIES</t>
  </si>
  <si>
    <t>WEB FEES</t>
  </si>
  <si>
    <t>SUMMER REC. CONTRACTED SERVICES</t>
  </si>
  <si>
    <t>LIBRARY CONTRIBUTION</t>
  </si>
  <si>
    <t>EMERGENCY MANAGEMENT</t>
  </si>
  <si>
    <t>NW AMBULANCE SERVICES</t>
  </si>
  <si>
    <t>MATERIAL/SUPPLIES</t>
  </si>
  <si>
    <t>SOLID WASTE COLLECTION &amp; DISPOSAL</t>
  </si>
  <si>
    <t>MATERIAL &amp; SUPPLIES</t>
  </si>
  <si>
    <t>MAJOR EQUIPMENT PURCHASE</t>
  </si>
  <si>
    <t>WEED CONTROL</t>
  </si>
  <si>
    <t>HIGHWAYS - GENERAL SERVICES</t>
  </si>
  <si>
    <t>GENERAL HIGHWAY MAINTENANCE</t>
  </si>
  <si>
    <t>HIGHWAY - OVERTIME</t>
  </si>
  <si>
    <t>SOCIAL SECURITY TAXES "FICA"</t>
  </si>
  <si>
    <t>UNIFORM(S)</t>
  </si>
  <si>
    <t>MAJOR/MINOR EQUIPMENT</t>
  </si>
  <si>
    <t>SUB-TOTAL - GENERAL</t>
  </si>
  <si>
    <t>SNOW &amp; ICE REMOVAL</t>
  </si>
  <si>
    <t>SUB-TOTAL - SNOW &amp; ICE REMOVAL</t>
  </si>
  <si>
    <t>TRAFFIC SIGNALS &amp; SIGNS</t>
  </si>
  <si>
    <t>TRAFFIC SIGNAL - ELECTRIC</t>
  </si>
  <si>
    <t>TRAFFIC SIGNAL - REPAIRS</t>
  </si>
  <si>
    <t>TRAFFIC SIGNAL - INSURANCE</t>
  </si>
  <si>
    <t>SUB-TOTAL - TRAFFIC SIGNALS &amp; SIGNS</t>
  </si>
  <si>
    <t>HIGHWAY MAINTENANCE-STREET LIGHTING</t>
  </si>
  <si>
    <t>STREET LIGHTING</t>
  </si>
  <si>
    <t>SUB-TOTAL - STREET LIGHTING</t>
  </si>
  <si>
    <t>SIDEWALKS &amp; CROSSWALKS</t>
  </si>
  <si>
    <t>SUB-TOTAL - SIDEWALKS &amp; CROSSWALKS</t>
  </si>
  <si>
    <t>TOOLS &amp; MACHINERY</t>
  </si>
  <si>
    <t>MINOR EQUIPMENT PURCHASE</t>
  </si>
  <si>
    <t>VEHICLE OPERATING EXPENSE</t>
  </si>
  <si>
    <t>MAJOR EQUIPMENT</t>
  </si>
  <si>
    <t>SUB-TOTAL - TOOLS &amp; MACHINERY</t>
  </si>
  <si>
    <t>HIGHWAY MAINTENANCE &amp; REPAIRS</t>
  </si>
  <si>
    <t>SUB-TOTAL - MAINTENANCE &amp; REPAIRS</t>
  </si>
  <si>
    <t>HIGHWAY CONSTRUCTION &amp; REBUILDING</t>
  </si>
  <si>
    <t>HIGHWAY TOTAL</t>
  </si>
  <si>
    <t>PARKS</t>
  </si>
  <si>
    <t>PARKS &amp; RECREATION</t>
  </si>
  <si>
    <t>SALARIES - FULL TIME</t>
  </si>
  <si>
    <t>PENSION CONTRIBUTIONS</t>
  </si>
  <si>
    <t>ELECTRICITY</t>
  </si>
  <si>
    <t>WATER &amp; SEWER</t>
  </si>
  <si>
    <t>IMPROVEMENTS - ANNUAL BALLFIELD MAINTENANCE</t>
  </si>
  <si>
    <t>SUB-TOTAL - PARKS &amp; RECREATION</t>
  </si>
  <si>
    <t>PARK &amp; RECREATION</t>
  </si>
  <si>
    <t>FLOOD CONTROL PROJECT</t>
  </si>
  <si>
    <t>DEBT SERVICE - LOAN</t>
  </si>
  <si>
    <t>DEBT PRINCIPAL</t>
  </si>
  <si>
    <t>DEBT INTEREST</t>
  </si>
  <si>
    <t>INSURANCE</t>
  </si>
  <si>
    <t>PUBLIC OFFICIAL</t>
  </si>
  <si>
    <t>WORKMENS COMPENSATION</t>
  </si>
  <si>
    <t>LIABILITY INSURANCE</t>
  </si>
  <si>
    <t>CAPITAL RESERVES</t>
  </si>
  <si>
    <t>TRANSFER TO</t>
  </si>
  <si>
    <t>GRAND TOTAL</t>
  </si>
  <si>
    <t>REVENUES</t>
  </si>
  <si>
    <t>TAXES</t>
  </si>
  <si>
    <t>REAL ESTATE TAX-CURR YEAR LEVY</t>
  </si>
  <si>
    <t>REAL ESTATE TAX-PRIOR YEAR LEVY</t>
  </si>
  <si>
    <t>REAL ESTATE TAX-DELINQUENT</t>
  </si>
  <si>
    <t>REAL ESTATE TAX-INTERIM</t>
  </si>
  <si>
    <t>OCCUPATIONAL TAX-CURR YEAR LEVY</t>
  </si>
  <si>
    <t>OCCUPATION TAX-PRIOR YEAR LEVY</t>
  </si>
  <si>
    <t>REAL ESTATE TRANSFER TAX</t>
  </si>
  <si>
    <t>EARNED INCOME TAX-CURRENT YEAR</t>
  </si>
  <si>
    <t>EARNED INCOME TAX-PRIOR YEAR</t>
  </si>
  <si>
    <t>MECHANICAL DEVICES TAXES</t>
  </si>
  <si>
    <t>CABLE TELEVISION</t>
  </si>
  <si>
    <t>FINES &amp; FORFEITS</t>
  </si>
  <si>
    <t>OVERTIME PARKING</t>
  </si>
  <si>
    <t>PROHIBITED AREA</t>
  </si>
  <si>
    <t>TOO CLOSE TO INTERSECTION</t>
  </si>
  <si>
    <t>OVER 48 HOURS</t>
  </si>
  <si>
    <t>HANDICAPPED PARKING</t>
  </si>
  <si>
    <t>OTHER(S)</t>
  </si>
  <si>
    <t>VIOLATIONS-ORDINANCE</t>
  </si>
  <si>
    <t>STATE POLICE FINES</t>
  </si>
  <si>
    <t>INTEREST</t>
  </si>
  <si>
    <t>INTEREST EARNINGS</t>
  </si>
  <si>
    <t>REVENUE FROM STATE</t>
  </si>
  <si>
    <t>ACT 205 (MMO's)</t>
  </si>
  <si>
    <t>GRANTS (CO., STATE, FEDERAL)</t>
  </si>
  <si>
    <t>PUBLIC UTILITY REALTY TAX</t>
  </si>
  <si>
    <t>BEVERAGE LICENSE FEES</t>
  </si>
  <si>
    <t>FIRE RELIEF</t>
  </si>
  <si>
    <t>DEPARTMENTAL EARNINGS</t>
  </si>
  <si>
    <t>FEES FOR ENGINEERING REVIEW</t>
  </si>
  <si>
    <t>ZONING/SUBDIV/LAND PERMITS</t>
  </si>
  <si>
    <t>ZONING/OTHER/STORMWATER PERMITS</t>
  </si>
  <si>
    <t>SALE OF MAPS</t>
  </si>
  <si>
    <t>SALE OF CODE OF ORDINANCES</t>
  </si>
  <si>
    <t>SALE OF ZONING ORDINANCES</t>
  </si>
  <si>
    <t>TAX CERTIFICATION(S)</t>
  </si>
  <si>
    <t>TAX COLLECTION COMMISSION</t>
  </si>
  <si>
    <t>COPIES</t>
  </si>
  <si>
    <t>BANK FEES</t>
  </si>
  <si>
    <t>ELECTION CONTRIBUTION</t>
  </si>
  <si>
    <t>CROSSING GUARD SERVICES</t>
  </si>
  <si>
    <t>BUILDING PERMITS</t>
  </si>
  <si>
    <t>USE &amp; OCCUPANCY PERMITS</t>
  </si>
  <si>
    <t>STREET OPENING PERMITS</t>
  </si>
  <si>
    <t>SIDEWALK PERMIT</t>
  </si>
  <si>
    <t>PARKING METERS</t>
  </si>
  <si>
    <t>HANDICAPPED PERMIT</t>
  </si>
  <si>
    <t>PARKING PERMITS</t>
  </si>
  <si>
    <t>SOLID WASTE COLLECTION</t>
  </si>
  <si>
    <t>YELLOW TAG(S)</t>
  </si>
  <si>
    <t>RED TAG(S)</t>
  </si>
  <si>
    <t>PURPLE TAG(S)</t>
  </si>
  <si>
    <t>GREEN TAG(S)</t>
  </si>
  <si>
    <t>ORANGE TAG(S)</t>
  </si>
  <si>
    <t>WEED CLEANING &amp; REMOVAL</t>
  </si>
  <si>
    <t>TRASH HAULER REBATE</t>
  </si>
  <si>
    <t>RECYCLING REBATE</t>
  </si>
  <si>
    <t>SUMMER RECREATION REGISTRATION</t>
  </si>
  <si>
    <t>TENNIS KEY FEE</t>
  </si>
  <si>
    <t>MISCELLANEOUS</t>
  </si>
  <si>
    <t>MISCELLANEOUS REVENUE</t>
  </si>
  <si>
    <t>USE OF FUND BALANCE</t>
  </si>
  <si>
    <t>CONTRIBUTIONS</t>
  </si>
  <si>
    <t>SALE OF GENERAL FIXED ASSETS</t>
  </si>
  <si>
    <t>P/Y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</si>
</sst>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40" fontId="4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8" fontId="3" fillId="0" borderId="17" xfId="0" applyNumberFormat="1" applyFont="1" applyBorder="1" applyAlignment="1">
      <alignment vertical="center"/>
    </xf>
    <xf numFmtId="0" fontId="5" fillId="0" borderId="9" xfId="0" applyFont="1" applyBorder="1" applyAlignment="1">
      <alignment horizontal="left"/>
    </xf>
    <xf numFmtId="0" fontId="0" fillId="0" borderId="10" xfId="0" applyBorder="1"/>
    <xf numFmtId="40" fontId="4" fillId="0" borderId="11" xfId="0" applyNumberFormat="1" applyFont="1" applyBorder="1" applyAlignment="1">
      <alignment vertical="center"/>
    </xf>
    <xf numFmtId="0" fontId="0" fillId="0" borderId="18" xfId="0" applyBorder="1"/>
    <xf numFmtId="0" fontId="5" fillId="0" borderId="19" xfId="0" applyFont="1" applyBorder="1" applyAlignment="1">
      <alignment horizontal="right"/>
    </xf>
    <xf numFmtId="8" fontId="4" fillId="0" borderId="14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8" fontId="3" fillId="0" borderId="22" xfId="0" applyNumberFormat="1" applyFont="1" applyBorder="1"/>
    <xf numFmtId="0" fontId="2" fillId="0" borderId="23" xfId="0" applyFont="1" applyBorder="1"/>
    <xf numFmtId="0" fontId="2" fillId="0" borderId="24" xfId="0" applyFont="1" applyBorder="1" applyAlignment="1">
      <alignment horizontal="right"/>
    </xf>
    <xf numFmtId="8" fontId="3" fillId="0" borderId="25" xfId="0" applyNumberFormat="1" applyFont="1" applyBorder="1"/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40" fontId="4" fillId="0" borderId="29" xfId="0" applyNumberFormat="1" applyFont="1" applyBorder="1" applyAlignment="1">
      <alignment vertical="center"/>
    </xf>
    <xf numFmtId="40" fontId="4" fillId="0" borderId="30" xfId="0" applyNumberFormat="1" applyFont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32" xfId="0" applyBorder="1"/>
    <xf numFmtId="40" fontId="4" fillId="0" borderId="33" xfId="0" applyNumberFormat="1" applyFont="1" applyBorder="1" applyAlignment="1">
      <alignment vertical="center"/>
    </xf>
    <xf numFmtId="0" fontId="2" fillId="0" borderId="34" xfId="0" applyFont="1" applyBorder="1"/>
    <xf numFmtId="0" fontId="2" fillId="0" borderId="19" xfId="0" applyFont="1" applyBorder="1" applyAlignment="1">
      <alignment horizontal="right"/>
    </xf>
    <xf numFmtId="8" fontId="3" fillId="0" borderId="17" xfId="0" applyNumberFormat="1" applyFont="1" applyBorder="1"/>
    <xf numFmtId="40" fontId="4" fillId="0" borderId="22" xfId="0" applyNumberFormat="1" applyFont="1" applyBorder="1" applyAlignment="1">
      <alignment vertical="center"/>
    </xf>
    <xf numFmtId="0" fontId="0" fillId="0" borderId="35" xfId="0" applyBorder="1" applyAlignment="1">
      <alignment horizontal="center"/>
    </xf>
    <xf numFmtId="0" fontId="0" fillId="0" borderId="36" xfId="0" applyBorder="1"/>
    <xf numFmtId="40" fontId="4" fillId="0" borderId="29" xfId="0" applyNumberFormat="1" applyFont="1" applyBorder="1"/>
    <xf numFmtId="40" fontId="4" fillId="0" borderId="30" xfId="0" applyNumberFormat="1" applyFont="1" applyBorder="1"/>
    <xf numFmtId="40" fontId="4" fillId="0" borderId="22" xfId="0" applyNumberFormat="1" applyFont="1" applyBorder="1"/>
    <xf numFmtId="0" fontId="0" fillId="0" borderId="37" xfId="0" applyBorder="1" applyAlignment="1">
      <alignment horizontal="center"/>
    </xf>
    <xf numFmtId="0" fontId="0" fillId="0" borderId="38" xfId="0" applyBorder="1"/>
    <xf numFmtId="40" fontId="4" fillId="0" borderId="39" xfId="0" applyNumberFormat="1" applyFont="1" applyBorder="1" applyAlignment="1">
      <alignment vertical="center"/>
    </xf>
    <xf numFmtId="0" fontId="6" fillId="0" borderId="13" xfId="0" applyFont="1" applyBorder="1"/>
    <xf numFmtId="0" fontId="2" fillId="0" borderId="40" xfId="0" applyFont="1" applyBorder="1"/>
    <xf numFmtId="0" fontId="2" fillId="0" borderId="40" xfId="0" applyFont="1" applyBorder="1" applyAlignment="1">
      <alignment horizontal="right"/>
    </xf>
    <xf numFmtId="8" fontId="3" fillId="0" borderId="40" xfId="0" applyNumberFormat="1" applyFont="1" applyBorder="1"/>
    <xf numFmtId="0" fontId="0" fillId="0" borderId="41" xfId="0" applyBorder="1" applyAlignment="1">
      <alignment horizontal="center"/>
    </xf>
    <xf numFmtId="0" fontId="0" fillId="0" borderId="42" xfId="0" applyBorder="1"/>
    <xf numFmtId="4" fontId="4" fillId="0" borderId="43" xfId="0" applyNumberFormat="1" applyFont="1" applyBorder="1" applyAlignment="1"/>
    <xf numFmtId="8" fontId="3" fillId="0" borderId="17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40" fontId="4" fillId="0" borderId="30" xfId="0" applyNumberFormat="1" applyFont="1" applyBorder="1" applyAlignment="1"/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40" fontId="4" fillId="0" borderId="43" xfId="0" applyNumberFormat="1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40" fontId="4" fillId="0" borderId="48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40" fontId="4" fillId="0" borderId="5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/>
    </xf>
    <xf numFmtId="8" fontId="3" fillId="0" borderId="0" xfId="0" applyNumberFormat="1" applyFont="1" applyBorder="1"/>
    <xf numFmtId="0" fontId="2" fillId="0" borderId="0" xfId="0" applyFont="1" applyBorder="1"/>
    <xf numFmtId="4" fontId="4" fillId="0" borderId="42" xfId="0" applyNumberFormat="1" applyFont="1" applyBorder="1" applyAlignment="1"/>
    <xf numFmtId="0" fontId="2" fillId="0" borderId="51" xfId="0" applyFont="1" applyBorder="1"/>
    <xf numFmtId="8" fontId="3" fillId="0" borderId="51" xfId="0" applyNumberFormat="1" applyFont="1" applyBorder="1"/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right"/>
    </xf>
    <xf numFmtId="8" fontId="3" fillId="0" borderId="54" xfId="0" applyNumberFormat="1" applyFont="1" applyBorder="1"/>
    <xf numFmtId="0" fontId="1" fillId="0" borderId="55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40" fontId="4" fillId="0" borderId="56" xfId="0" applyNumberFormat="1" applyFont="1" applyBorder="1"/>
    <xf numFmtId="40" fontId="4" fillId="0" borderId="43" xfId="0" applyNumberFormat="1" applyFont="1" applyBorder="1"/>
    <xf numFmtId="40" fontId="4" fillId="0" borderId="3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0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5"/>
  <sheetViews>
    <sheetView tabSelected="1" topLeftCell="A94" workbookViewId="0">
      <selection sqref="A1:C304"/>
    </sheetView>
  </sheetViews>
  <sheetFormatPr defaultRowHeight="15" x14ac:dyDescent="0.25"/>
  <cols>
    <col min="1" max="1" width="41.85546875" bestFit="1" customWidth="1"/>
    <col min="2" max="2" width="52.140625" bestFit="1" customWidth="1"/>
    <col min="3" max="3" width="13.42578125" bestFit="1" customWidth="1"/>
  </cols>
  <sheetData>
    <row r="1" spans="1:3" ht="18" x14ac:dyDescent="0.25">
      <c r="A1" s="1" t="s">
        <v>0</v>
      </c>
      <c r="B1" s="1"/>
      <c r="C1" s="1"/>
    </row>
    <row r="2" spans="1:3" ht="18.75" thickBot="1" x14ac:dyDescent="0.3">
      <c r="A2" s="2" t="s">
        <v>1</v>
      </c>
      <c r="B2" s="2"/>
      <c r="C2" s="2"/>
    </row>
    <row r="3" spans="1:3" ht="15.75" thickTop="1" x14ac:dyDescent="0.25">
      <c r="A3" s="3" t="s">
        <v>2</v>
      </c>
      <c r="B3" s="4"/>
      <c r="C3" s="5"/>
    </row>
    <row r="4" spans="1:3" ht="15.75" thickBot="1" x14ac:dyDescent="0.3">
      <c r="A4" s="6" t="s">
        <v>3</v>
      </c>
      <c r="B4" s="7" t="s">
        <v>4</v>
      </c>
      <c r="C4" s="8" t="s">
        <v>5</v>
      </c>
    </row>
    <row r="5" spans="1:3" ht="18.75" thickTop="1" x14ac:dyDescent="0.25">
      <c r="A5" s="9" t="s">
        <v>6</v>
      </c>
      <c r="B5" s="9"/>
      <c r="C5" s="9"/>
    </row>
    <row r="6" spans="1:3" x14ac:dyDescent="0.25">
      <c r="A6" s="10" t="s">
        <v>7</v>
      </c>
      <c r="B6" s="11"/>
      <c r="C6" s="12"/>
    </row>
    <row r="7" spans="1:3" x14ac:dyDescent="0.25">
      <c r="A7" s="13">
        <v>400301</v>
      </c>
      <c r="B7" s="14" t="s">
        <v>8</v>
      </c>
      <c r="C7" s="15">
        <v>1000</v>
      </c>
    </row>
    <row r="8" spans="1:3" x14ac:dyDescent="0.25">
      <c r="A8" s="13">
        <v>400000</v>
      </c>
      <c r="B8" s="14" t="s">
        <v>9</v>
      </c>
      <c r="C8" s="15">
        <v>250</v>
      </c>
    </row>
    <row r="9" spans="1:3" x14ac:dyDescent="0.25">
      <c r="A9" s="16"/>
      <c r="B9" s="17" t="s">
        <v>10</v>
      </c>
      <c r="C9" s="18">
        <f>SUM(C7:C8)</f>
        <v>1250</v>
      </c>
    </row>
    <row r="10" spans="1:3" x14ac:dyDescent="0.25">
      <c r="A10" s="19" t="s">
        <v>11</v>
      </c>
      <c r="B10" s="20"/>
      <c r="C10" s="21"/>
    </row>
    <row r="11" spans="1:3" x14ac:dyDescent="0.25">
      <c r="A11" s="13">
        <v>401110</v>
      </c>
      <c r="B11" s="22" t="s">
        <v>12</v>
      </c>
      <c r="C11" s="15">
        <v>0</v>
      </c>
    </row>
    <row r="12" spans="1:3" x14ac:dyDescent="0.25">
      <c r="A12" s="13">
        <v>401120</v>
      </c>
      <c r="B12" s="22" t="s">
        <v>13</v>
      </c>
      <c r="C12" s="15">
        <v>34937</v>
      </c>
    </row>
    <row r="13" spans="1:3" x14ac:dyDescent="0.25">
      <c r="A13" s="13">
        <v>401156</v>
      </c>
      <c r="B13" s="22" t="s">
        <v>14</v>
      </c>
      <c r="C13" s="15">
        <v>12766</v>
      </c>
    </row>
    <row r="14" spans="1:3" x14ac:dyDescent="0.25">
      <c r="A14" s="13">
        <v>401158</v>
      </c>
      <c r="B14" s="22" t="s">
        <v>15</v>
      </c>
      <c r="C14" s="15">
        <v>200</v>
      </c>
    </row>
    <row r="15" spans="1:3" x14ac:dyDescent="0.25">
      <c r="A15" s="13">
        <v>401160</v>
      </c>
      <c r="B15" s="22" t="s">
        <v>16</v>
      </c>
      <c r="C15" s="15">
        <v>6232</v>
      </c>
    </row>
    <row r="16" spans="1:3" x14ac:dyDescent="0.25">
      <c r="A16" s="13">
        <v>401161</v>
      </c>
      <c r="B16" s="22" t="s">
        <v>17</v>
      </c>
      <c r="C16" s="15">
        <v>3376</v>
      </c>
    </row>
    <row r="17" spans="1:3" x14ac:dyDescent="0.25">
      <c r="A17" s="13">
        <v>401162</v>
      </c>
      <c r="B17" s="22" t="s">
        <v>18</v>
      </c>
      <c r="C17" s="15">
        <v>514</v>
      </c>
    </row>
    <row r="18" spans="1:3" x14ac:dyDescent="0.25">
      <c r="A18" s="13">
        <v>401180</v>
      </c>
      <c r="B18" s="22" t="s">
        <v>19</v>
      </c>
      <c r="C18" s="15">
        <v>1500</v>
      </c>
    </row>
    <row r="19" spans="1:3" x14ac:dyDescent="0.25">
      <c r="A19" s="13">
        <v>401301</v>
      </c>
      <c r="B19" s="22" t="s">
        <v>20</v>
      </c>
      <c r="C19" s="15">
        <v>225</v>
      </c>
    </row>
    <row r="20" spans="1:3" x14ac:dyDescent="0.25">
      <c r="A20" s="16"/>
      <c r="B20" s="23" t="s">
        <v>21</v>
      </c>
      <c r="C20" s="18">
        <f>SUM(C11:C19)</f>
        <v>59750</v>
      </c>
    </row>
    <row r="21" spans="1:3" x14ac:dyDescent="0.25">
      <c r="A21" s="19" t="s">
        <v>22</v>
      </c>
      <c r="B21" s="20"/>
      <c r="C21" s="21"/>
    </row>
    <row r="22" spans="1:3" x14ac:dyDescent="0.25">
      <c r="A22" s="13">
        <v>402120</v>
      </c>
      <c r="B22" s="22" t="s">
        <v>23</v>
      </c>
      <c r="C22" s="15">
        <v>5111</v>
      </c>
    </row>
    <row r="23" spans="1:3" x14ac:dyDescent="0.25">
      <c r="A23" s="13">
        <v>402156</v>
      </c>
      <c r="B23" s="22" t="s">
        <v>14</v>
      </c>
      <c r="C23" s="15">
        <v>161</v>
      </c>
    </row>
    <row r="24" spans="1:3" x14ac:dyDescent="0.25">
      <c r="A24" s="13">
        <v>402158</v>
      </c>
      <c r="B24" s="22" t="str">
        <f>+B14</f>
        <v>COMPENSATED BENEFITS</v>
      </c>
      <c r="C24" s="15">
        <v>200</v>
      </c>
    </row>
    <row r="25" spans="1:3" x14ac:dyDescent="0.25">
      <c r="A25" s="13">
        <v>402160</v>
      </c>
      <c r="B25" s="22" t="s">
        <v>16</v>
      </c>
      <c r="C25" s="15">
        <v>858</v>
      </c>
    </row>
    <row r="26" spans="1:3" x14ac:dyDescent="0.25">
      <c r="A26" s="13">
        <v>402161</v>
      </c>
      <c r="B26" s="22" t="s">
        <v>17</v>
      </c>
      <c r="C26" s="15">
        <v>478</v>
      </c>
    </row>
    <row r="27" spans="1:3" x14ac:dyDescent="0.25">
      <c r="A27" s="13">
        <v>402162</v>
      </c>
      <c r="B27" s="22" t="s">
        <v>18</v>
      </c>
      <c r="C27" s="15">
        <v>74</v>
      </c>
    </row>
    <row r="28" spans="1:3" x14ac:dyDescent="0.25">
      <c r="A28" s="13">
        <v>402180</v>
      </c>
      <c r="B28" s="22" t="s">
        <v>24</v>
      </c>
      <c r="C28" s="15">
        <v>500</v>
      </c>
    </row>
    <row r="29" spans="1:3" x14ac:dyDescent="0.25">
      <c r="A29" s="13">
        <v>402210</v>
      </c>
      <c r="B29" s="22" t="s">
        <v>25</v>
      </c>
      <c r="C29" s="15">
        <v>1300</v>
      </c>
    </row>
    <row r="30" spans="1:3" x14ac:dyDescent="0.25">
      <c r="A30" s="13">
        <v>402211</v>
      </c>
      <c r="B30" s="22" t="s">
        <v>26</v>
      </c>
      <c r="C30" s="15">
        <v>500</v>
      </c>
    </row>
    <row r="31" spans="1:3" x14ac:dyDescent="0.25">
      <c r="A31" s="13">
        <v>402260</v>
      </c>
      <c r="B31" s="22" t="s">
        <v>27</v>
      </c>
      <c r="C31" s="15">
        <v>300</v>
      </c>
    </row>
    <row r="32" spans="1:3" x14ac:dyDescent="0.25">
      <c r="A32" s="13">
        <v>402300</v>
      </c>
      <c r="B32" s="22" t="s">
        <v>28</v>
      </c>
      <c r="C32" s="15">
        <v>200</v>
      </c>
    </row>
    <row r="33" spans="1:3" x14ac:dyDescent="0.25">
      <c r="A33" s="13">
        <v>402311</v>
      </c>
      <c r="B33" s="22" t="s">
        <v>29</v>
      </c>
      <c r="C33" s="15">
        <v>8500</v>
      </c>
    </row>
    <row r="34" spans="1:3" x14ac:dyDescent="0.25">
      <c r="A34" s="13">
        <v>402313</v>
      </c>
      <c r="B34" s="22" t="s">
        <v>30</v>
      </c>
      <c r="C34" s="15">
        <v>0</v>
      </c>
    </row>
    <row r="35" spans="1:3" x14ac:dyDescent="0.25">
      <c r="A35" s="13">
        <v>402314</v>
      </c>
      <c r="B35" s="22" t="s">
        <v>31</v>
      </c>
      <c r="C35" s="15">
        <v>9000</v>
      </c>
    </row>
    <row r="36" spans="1:3" x14ac:dyDescent="0.25">
      <c r="A36" s="13">
        <v>402320</v>
      </c>
      <c r="B36" s="22" t="s">
        <v>32</v>
      </c>
      <c r="C36" s="15">
        <v>1000</v>
      </c>
    </row>
    <row r="37" spans="1:3" x14ac:dyDescent="0.25">
      <c r="A37" s="13">
        <v>402331</v>
      </c>
      <c r="B37" s="22" t="s">
        <v>33</v>
      </c>
      <c r="C37" s="15">
        <v>50</v>
      </c>
    </row>
    <row r="38" spans="1:3" x14ac:dyDescent="0.25">
      <c r="A38" s="13">
        <v>402341</v>
      </c>
      <c r="B38" s="22" t="s">
        <v>34</v>
      </c>
      <c r="C38" s="15">
        <v>1500</v>
      </c>
    </row>
    <row r="39" spans="1:3" x14ac:dyDescent="0.25">
      <c r="A39" s="13">
        <v>402342</v>
      </c>
      <c r="B39" s="22" t="s">
        <v>35</v>
      </c>
      <c r="C39" s="15">
        <v>200</v>
      </c>
    </row>
    <row r="40" spans="1:3" x14ac:dyDescent="0.25">
      <c r="A40" s="13">
        <v>402374</v>
      </c>
      <c r="B40" s="22" t="s">
        <v>36</v>
      </c>
      <c r="C40" s="15">
        <v>383</v>
      </c>
    </row>
    <row r="41" spans="1:3" x14ac:dyDescent="0.25">
      <c r="A41" s="13">
        <v>402390</v>
      </c>
      <c r="B41" s="22" t="s">
        <v>37</v>
      </c>
      <c r="C41" s="15">
        <v>200</v>
      </c>
    </row>
    <row r="42" spans="1:3" x14ac:dyDescent="0.25">
      <c r="A42" s="13">
        <v>402450</v>
      </c>
      <c r="B42" s="22" t="s">
        <v>38</v>
      </c>
      <c r="C42" s="15">
        <v>7500</v>
      </c>
    </row>
    <row r="43" spans="1:3" x14ac:dyDescent="0.25">
      <c r="A43" s="13">
        <v>402461</v>
      </c>
      <c r="B43" s="22" t="s">
        <v>39</v>
      </c>
      <c r="C43" s="15">
        <v>500</v>
      </c>
    </row>
    <row r="44" spans="1:3" x14ac:dyDescent="0.25">
      <c r="A44" s="13">
        <v>402750</v>
      </c>
      <c r="B44" s="22" t="s">
        <v>40</v>
      </c>
      <c r="C44" s="24">
        <v>500</v>
      </c>
    </row>
    <row r="45" spans="1:3" ht="15.75" thickBot="1" x14ac:dyDescent="0.3">
      <c r="A45" s="25"/>
      <c r="B45" s="26" t="s">
        <v>41</v>
      </c>
      <c r="C45" s="27">
        <f>SUM(C22:C44)</f>
        <v>39015</v>
      </c>
    </row>
    <row r="46" spans="1:3" x14ac:dyDescent="0.25">
      <c r="A46" s="28"/>
      <c r="B46" s="29" t="s">
        <v>42</v>
      </c>
      <c r="C46" s="30">
        <f>+C9+C20+C45</f>
        <v>100015</v>
      </c>
    </row>
    <row r="47" spans="1:3" ht="18" x14ac:dyDescent="0.25">
      <c r="A47" s="31" t="s">
        <v>43</v>
      </c>
      <c r="B47" s="31"/>
      <c r="C47" s="31"/>
    </row>
    <row r="48" spans="1:3" x14ac:dyDescent="0.25">
      <c r="A48" s="32">
        <v>403120</v>
      </c>
      <c r="B48" s="33" t="s">
        <v>44</v>
      </c>
      <c r="C48" s="34">
        <v>0</v>
      </c>
    </row>
    <row r="49" spans="1:3" x14ac:dyDescent="0.25">
      <c r="A49" s="13">
        <v>403000</v>
      </c>
      <c r="B49" s="14" t="s">
        <v>45</v>
      </c>
      <c r="C49" s="35">
        <v>0</v>
      </c>
    </row>
    <row r="50" spans="1:3" x14ac:dyDescent="0.25">
      <c r="A50" s="13">
        <v>403158</v>
      </c>
      <c r="B50" s="14" t="s">
        <v>15</v>
      </c>
      <c r="C50" s="35">
        <v>0</v>
      </c>
    </row>
    <row r="51" spans="1:3" x14ac:dyDescent="0.25">
      <c r="A51" s="13">
        <v>403160</v>
      </c>
      <c r="B51" s="14" t="s">
        <v>16</v>
      </c>
      <c r="C51" s="35">
        <v>0</v>
      </c>
    </row>
    <row r="52" spans="1:3" x14ac:dyDescent="0.25">
      <c r="A52" s="13">
        <v>403161</v>
      </c>
      <c r="B52" s="14" t="s">
        <v>17</v>
      </c>
      <c r="C52" s="35">
        <v>0</v>
      </c>
    </row>
    <row r="53" spans="1:3" x14ac:dyDescent="0.25">
      <c r="A53" s="13">
        <v>403162</v>
      </c>
      <c r="B53" s="14" t="s">
        <v>18</v>
      </c>
      <c r="C53" s="35">
        <v>0</v>
      </c>
    </row>
    <row r="54" spans="1:3" x14ac:dyDescent="0.25">
      <c r="A54" s="13">
        <v>403210</v>
      </c>
      <c r="B54" s="14" t="s">
        <v>46</v>
      </c>
      <c r="C54" s="35">
        <v>0</v>
      </c>
    </row>
    <row r="55" spans="1:3" x14ac:dyDescent="0.25">
      <c r="A55" s="13">
        <v>403211</v>
      </c>
      <c r="B55" s="14" t="s">
        <v>26</v>
      </c>
      <c r="C55" s="35">
        <v>500</v>
      </c>
    </row>
    <row r="56" spans="1:3" x14ac:dyDescent="0.25">
      <c r="A56" s="13">
        <v>403320</v>
      </c>
      <c r="B56" s="14" t="s">
        <v>32</v>
      </c>
      <c r="C56" s="35">
        <v>0</v>
      </c>
    </row>
    <row r="57" spans="1:3" x14ac:dyDescent="0.25">
      <c r="A57" s="13">
        <v>403331</v>
      </c>
      <c r="B57" s="14" t="s">
        <v>33</v>
      </c>
      <c r="C57" s="35">
        <v>0</v>
      </c>
    </row>
    <row r="58" spans="1:3" ht="15.75" thickBot="1" x14ac:dyDescent="0.3">
      <c r="A58" s="36">
        <v>403350</v>
      </c>
      <c r="B58" s="37" t="s">
        <v>47</v>
      </c>
      <c r="C58" s="38">
        <v>0</v>
      </c>
    </row>
    <row r="59" spans="1:3" x14ac:dyDescent="0.25">
      <c r="A59" s="39"/>
      <c r="B59" s="40" t="s">
        <v>42</v>
      </c>
      <c r="C59" s="41">
        <f>SUM(C48:C58)</f>
        <v>500</v>
      </c>
    </row>
    <row r="60" spans="1:3" ht="18" x14ac:dyDescent="0.25">
      <c r="A60" s="31" t="s">
        <v>48</v>
      </c>
      <c r="B60" s="31"/>
      <c r="C60" s="31"/>
    </row>
    <row r="61" spans="1:3" x14ac:dyDescent="0.25">
      <c r="A61" s="32">
        <v>409210</v>
      </c>
      <c r="B61" s="33" t="s">
        <v>46</v>
      </c>
      <c r="C61" s="34">
        <v>500</v>
      </c>
    </row>
    <row r="62" spans="1:3" x14ac:dyDescent="0.25">
      <c r="A62" s="13">
        <v>409361</v>
      </c>
      <c r="B62" s="14" t="s">
        <v>49</v>
      </c>
      <c r="C62" s="35">
        <v>9500</v>
      </c>
    </row>
    <row r="63" spans="1:3" x14ac:dyDescent="0.25">
      <c r="A63" s="13">
        <v>409373</v>
      </c>
      <c r="B63" s="14" t="s">
        <v>50</v>
      </c>
      <c r="C63" s="35">
        <v>1000</v>
      </c>
    </row>
    <row r="64" spans="1:3" x14ac:dyDescent="0.25">
      <c r="A64" s="13">
        <v>409450</v>
      </c>
      <c r="B64" s="14" t="s">
        <v>38</v>
      </c>
      <c r="C64" s="35">
        <v>4500</v>
      </c>
    </row>
    <row r="65" spans="1:3" ht="15.75" thickBot="1" x14ac:dyDescent="0.3">
      <c r="A65" s="36">
        <v>409750</v>
      </c>
      <c r="B65" s="37" t="s">
        <v>51</v>
      </c>
      <c r="C65" s="42">
        <v>500</v>
      </c>
    </row>
    <row r="66" spans="1:3" x14ac:dyDescent="0.25">
      <c r="A66" s="39"/>
      <c r="B66" s="29" t="s">
        <v>42</v>
      </c>
      <c r="C66" s="41">
        <f>SUM(C61:C65)</f>
        <v>16000</v>
      </c>
    </row>
    <row r="67" spans="1:3" ht="18" x14ac:dyDescent="0.25">
      <c r="A67" s="31" t="s">
        <v>52</v>
      </c>
      <c r="B67" s="31"/>
      <c r="C67" s="31"/>
    </row>
    <row r="68" spans="1:3" x14ac:dyDescent="0.25">
      <c r="A68" s="32">
        <v>410130</v>
      </c>
      <c r="B68" s="33" t="s">
        <v>53</v>
      </c>
      <c r="C68" s="34">
        <v>4327</v>
      </c>
    </row>
    <row r="69" spans="1:3" x14ac:dyDescent="0.25">
      <c r="A69" s="13">
        <v>410161</v>
      </c>
      <c r="B69" s="14" t="s">
        <v>54</v>
      </c>
      <c r="C69" s="35">
        <v>290</v>
      </c>
    </row>
    <row r="70" spans="1:3" x14ac:dyDescent="0.25">
      <c r="A70" s="13">
        <v>410162</v>
      </c>
      <c r="B70" s="14" t="s">
        <v>18</v>
      </c>
      <c r="C70" s="35">
        <v>150</v>
      </c>
    </row>
    <row r="71" spans="1:3" x14ac:dyDescent="0.25">
      <c r="A71" s="13">
        <v>410310</v>
      </c>
      <c r="B71" s="14" t="s">
        <v>55</v>
      </c>
      <c r="C71" s="35">
        <v>500</v>
      </c>
    </row>
    <row r="72" spans="1:3" x14ac:dyDescent="0.25">
      <c r="A72" s="13">
        <v>410315</v>
      </c>
      <c r="B72" s="14" t="s">
        <v>56</v>
      </c>
      <c r="C72" s="35">
        <v>497725</v>
      </c>
    </row>
    <row r="73" spans="1:3" x14ac:dyDescent="0.25">
      <c r="A73" s="13">
        <v>410380</v>
      </c>
      <c r="B73" s="14" t="s">
        <v>57</v>
      </c>
      <c r="C73" s="35">
        <v>8975</v>
      </c>
    </row>
    <row r="74" spans="1:3" x14ac:dyDescent="0.25">
      <c r="A74" s="43">
        <v>410450</v>
      </c>
      <c r="B74" s="44" t="s">
        <v>58</v>
      </c>
      <c r="C74" s="35">
        <v>200</v>
      </c>
    </row>
    <row r="75" spans="1:3" ht="15.75" thickBot="1" x14ac:dyDescent="0.3">
      <c r="A75" s="36">
        <v>410530</v>
      </c>
      <c r="B75" s="37" t="s">
        <v>59</v>
      </c>
      <c r="C75" s="42">
        <v>2500</v>
      </c>
    </row>
    <row r="76" spans="1:3" x14ac:dyDescent="0.25">
      <c r="A76" s="39"/>
      <c r="B76" s="29" t="s">
        <v>42</v>
      </c>
      <c r="C76" s="41">
        <f>SUM(C68:C75)</f>
        <v>514667</v>
      </c>
    </row>
    <row r="77" spans="1:3" ht="18" x14ac:dyDescent="0.25">
      <c r="A77" s="31" t="s">
        <v>60</v>
      </c>
      <c r="B77" s="31"/>
      <c r="C77" s="31"/>
    </row>
    <row r="78" spans="1:3" x14ac:dyDescent="0.25">
      <c r="A78" s="32">
        <v>411242</v>
      </c>
      <c r="B78" s="33" t="s">
        <v>61</v>
      </c>
      <c r="C78" s="45">
        <v>3500</v>
      </c>
    </row>
    <row r="79" spans="1:3" x14ac:dyDescent="0.25">
      <c r="A79" s="13">
        <v>411331</v>
      </c>
      <c r="B79" s="14" t="s">
        <v>62</v>
      </c>
      <c r="C79" s="46">
        <v>0</v>
      </c>
    </row>
    <row r="80" spans="1:3" x14ac:dyDescent="0.25">
      <c r="A80" s="43">
        <v>411354</v>
      </c>
      <c r="B80" s="44" t="s">
        <v>63</v>
      </c>
      <c r="C80" s="46">
        <v>15000</v>
      </c>
    </row>
    <row r="81" spans="1:3" ht="15.75" thickBot="1" x14ac:dyDescent="0.3">
      <c r="A81" s="36">
        <v>411710</v>
      </c>
      <c r="B81" s="37" t="s">
        <v>64</v>
      </c>
      <c r="C81" s="42">
        <v>0</v>
      </c>
    </row>
    <row r="82" spans="1:3" x14ac:dyDescent="0.25">
      <c r="A82" s="39"/>
      <c r="B82" s="29" t="s">
        <v>42</v>
      </c>
      <c r="C82" s="41">
        <f>SUM(C78:C81)</f>
        <v>18500</v>
      </c>
    </row>
    <row r="83" spans="1:3" ht="18" x14ac:dyDescent="0.25">
      <c r="A83" s="31" t="s">
        <v>65</v>
      </c>
      <c r="B83" s="31"/>
      <c r="C83" s="31"/>
    </row>
    <row r="84" spans="1:3" x14ac:dyDescent="0.25">
      <c r="A84" s="32">
        <v>411363</v>
      </c>
      <c r="B84" s="33" t="s">
        <v>66</v>
      </c>
      <c r="C84" s="45">
        <v>22500</v>
      </c>
    </row>
    <row r="85" spans="1:3" ht="15.75" thickBot="1" x14ac:dyDescent="0.3">
      <c r="A85" s="36">
        <v>411500</v>
      </c>
      <c r="B85" s="37" t="s">
        <v>67</v>
      </c>
      <c r="C85" s="47">
        <v>12000</v>
      </c>
    </row>
    <row r="86" spans="1:3" x14ac:dyDescent="0.25">
      <c r="A86" s="39"/>
      <c r="B86" s="29" t="s">
        <v>42</v>
      </c>
      <c r="C86" s="41">
        <f>+C84+C85</f>
        <v>34500</v>
      </c>
    </row>
    <row r="87" spans="1:3" ht="18" x14ac:dyDescent="0.25">
      <c r="A87" s="31" t="s">
        <v>68</v>
      </c>
      <c r="B87" s="31"/>
      <c r="C87" s="31"/>
    </row>
    <row r="88" spans="1:3" x14ac:dyDescent="0.25">
      <c r="A88" s="32">
        <v>414120</v>
      </c>
      <c r="B88" s="33" t="s">
        <v>69</v>
      </c>
      <c r="C88" s="34">
        <v>15094</v>
      </c>
    </row>
    <row r="89" spans="1:3" x14ac:dyDescent="0.25">
      <c r="A89" s="48">
        <v>414121</v>
      </c>
      <c r="B89" s="49" t="s">
        <v>70</v>
      </c>
      <c r="C89" s="50">
        <v>5000</v>
      </c>
    </row>
    <row r="90" spans="1:3" x14ac:dyDescent="0.25">
      <c r="A90" s="13">
        <v>414156</v>
      </c>
      <c r="B90" s="14" t="s">
        <v>14</v>
      </c>
      <c r="C90" s="35">
        <v>3808</v>
      </c>
    </row>
    <row r="91" spans="1:3" x14ac:dyDescent="0.25">
      <c r="A91" s="13">
        <v>414158</v>
      </c>
      <c r="B91" s="14" t="s">
        <v>15</v>
      </c>
      <c r="C91" s="35">
        <v>0</v>
      </c>
    </row>
    <row r="92" spans="1:3" x14ac:dyDescent="0.25">
      <c r="A92" s="13">
        <v>414160</v>
      </c>
      <c r="B92" s="14" t="s">
        <v>16</v>
      </c>
      <c r="C92" s="35">
        <v>2900</v>
      </c>
    </row>
    <row r="93" spans="1:3" x14ac:dyDescent="0.25">
      <c r="A93" s="13">
        <v>414161</v>
      </c>
      <c r="B93" s="14" t="s">
        <v>54</v>
      </c>
      <c r="C93" s="35">
        <v>1443</v>
      </c>
    </row>
    <row r="94" spans="1:3" x14ac:dyDescent="0.25">
      <c r="A94" s="13">
        <v>414162</v>
      </c>
      <c r="B94" s="14" t="s">
        <v>18</v>
      </c>
      <c r="C94" s="35">
        <v>300</v>
      </c>
    </row>
    <row r="95" spans="1:3" x14ac:dyDescent="0.25">
      <c r="A95" s="13">
        <v>414210</v>
      </c>
      <c r="B95" s="14" t="s">
        <v>46</v>
      </c>
      <c r="C95" s="35">
        <v>250</v>
      </c>
    </row>
    <row r="96" spans="1:3" x14ac:dyDescent="0.25">
      <c r="A96" s="13">
        <v>414211</v>
      </c>
      <c r="B96" s="14" t="s">
        <v>26</v>
      </c>
      <c r="C96" s="35">
        <v>500</v>
      </c>
    </row>
    <row r="97" spans="1:3" x14ac:dyDescent="0.25">
      <c r="A97" s="13">
        <v>414248</v>
      </c>
      <c r="B97" s="14" t="s">
        <v>71</v>
      </c>
      <c r="C97" s="35">
        <v>20000</v>
      </c>
    </row>
    <row r="98" spans="1:3" x14ac:dyDescent="0.25">
      <c r="A98" s="13">
        <v>414310</v>
      </c>
      <c r="B98" s="14" t="s">
        <v>72</v>
      </c>
      <c r="C98" s="35">
        <v>30000</v>
      </c>
    </row>
    <row r="99" spans="1:3" x14ac:dyDescent="0.25">
      <c r="A99" s="13">
        <v>414313</v>
      </c>
      <c r="B99" s="14" t="s">
        <v>30</v>
      </c>
      <c r="C99" s="35">
        <v>7500</v>
      </c>
    </row>
    <row r="100" spans="1:3" x14ac:dyDescent="0.25">
      <c r="A100" s="13">
        <v>414314</v>
      </c>
      <c r="B100" s="14" t="s">
        <v>31</v>
      </c>
      <c r="C100" s="35">
        <v>8000</v>
      </c>
    </row>
    <row r="101" spans="1:3" x14ac:dyDescent="0.25">
      <c r="A101" s="13">
        <v>414320</v>
      </c>
      <c r="B101" s="14" t="s">
        <v>32</v>
      </c>
      <c r="C101" s="35">
        <v>800</v>
      </c>
    </row>
    <row r="102" spans="1:3" x14ac:dyDescent="0.25">
      <c r="A102" s="13">
        <v>414331</v>
      </c>
      <c r="B102" s="14" t="s">
        <v>33</v>
      </c>
      <c r="C102" s="35">
        <v>0</v>
      </c>
    </row>
    <row r="103" spans="1:3" x14ac:dyDescent="0.25">
      <c r="A103" s="13">
        <v>414341</v>
      </c>
      <c r="B103" s="14" t="s">
        <v>34</v>
      </c>
      <c r="C103" s="35">
        <v>1500</v>
      </c>
    </row>
    <row r="104" spans="1:3" x14ac:dyDescent="0.25">
      <c r="A104" s="13">
        <v>414342</v>
      </c>
      <c r="B104" s="14" t="s">
        <v>35</v>
      </c>
      <c r="C104" s="35">
        <v>500</v>
      </c>
    </row>
    <row r="105" spans="1:3" ht="15.75" thickBot="1" x14ac:dyDescent="0.3">
      <c r="A105" s="36">
        <v>414450</v>
      </c>
      <c r="B105" s="37" t="s">
        <v>38</v>
      </c>
      <c r="C105" s="47">
        <v>1500</v>
      </c>
    </row>
    <row r="106" spans="1:3" x14ac:dyDescent="0.25">
      <c r="A106" s="39"/>
      <c r="B106" s="40" t="s">
        <v>42</v>
      </c>
      <c r="C106" s="41">
        <f>SUM(C88:C105)</f>
        <v>99095</v>
      </c>
    </row>
    <row r="107" spans="1:3" ht="18" x14ac:dyDescent="0.25">
      <c r="A107" s="31" t="s">
        <v>73</v>
      </c>
      <c r="B107" s="31"/>
      <c r="C107" s="31"/>
    </row>
    <row r="108" spans="1:3" x14ac:dyDescent="0.25">
      <c r="A108" s="13">
        <v>459210</v>
      </c>
      <c r="B108" s="51" t="s">
        <v>74</v>
      </c>
      <c r="C108" s="35">
        <v>500</v>
      </c>
    </row>
    <row r="109" spans="1:3" x14ac:dyDescent="0.25">
      <c r="A109" s="13">
        <v>459340</v>
      </c>
      <c r="B109" s="51" t="s">
        <v>35</v>
      </c>
      <c r="C109" s="35">
        <v>2600</v>
      </c>
    </row>
    <row r="110" spans="1:3" x14ac:dyDescent="0.25">
      <c r="A110" s="13">
        <v>459450</v>
      </c>
      <c r="B110" s="51" t="s">
        <v>38</v>
      </c>
      <c r="C110" s="35">
        <v>1000</v>
      </c>
    </row>
    <row r="111" spans="1:3" x14ac:dyDescent="0.25">
      <c r="A111" s="13">
        <v>459480</v>
      </c>
      <c r="B111" s="51" t="s">
        <v>75</v>
      </c>
      <c r="C111" s="35">
        <v>703</v>
      </c>
    </row>
    <row r="112" spans="1:3" x14ac:dyDescent="0.25">
      <c r="A112" s="13">
        <v>452450</v>
      </c>
      <c r="B112" s="51" t="s">
        <v>76</v>
      </c>
      <c r="C112" s="35">
        <v>3500</v>
      </c>
    </row>
    <row r="113" spans="1:3" x14ac:dyDescent="0.25">
      <c r="A113" s="13">
        <v>456540</v>
      </c>
      <c r="B113" s="51" t="s">
        <v>77</v>
      </c>
      <c r="C113" s="35">
        <v>2100</v>
      </c>
    </row>
    <row r="114" spans="1:3" ht="15.75" thickBot="1" x14ac:dyDescent="0.3">
      <c r="A114" s="52"/>
      <c r="B114" s="53"/>
      <c r="C114" s="54"/>
    </row>
    <row r="115" spans="1:3" x14ac:dyDescent="0.25">
      <c r="A115" s="39"/>
      <c r="B115" s="29" t="s">
        <v>42</v>
      </c>
      <c r="C115" s="41">
        <f>SUM(C108:C114)</f>
        <v>10403</v>
      </c>
    </row>
    <row r="116" spans="1:3" ht="18" x14ac:dyDescent="0.25">
      <c r="A116" s="31" t="s">
        <v>78</v>
      </c>
      <c r="B116" s="31"/>
      <c r="C116" s="31"/>
    </row>
    <row r="117" spans="1:3" x14ac:dyDescent="0.25">
      <c r="A117" s="32">
        <v>412310</v>
      </c>
      <c r="B117" s="33" t="s">
        <v>79</v>
      </c>
      <c r="C117" s="34">
        <v>8000</v>
      </c>
    </row>
    <row r="118" spans="1:3" x14ac:dyDescent="0.25">
      <c r="A118" s="32">
        <v>415210</v>
      </c>
      <c r="B118" s="33" t="s">
        <v>80</v>
      </c>
      <c r="C118" s="34">
        <v>500</v>
      </c>
    </row>
    <row r="119" spans="1:3" ht="15.75" thickBot="1" x14ac:dyDescent="0.3">
      <c r="A119" s="36">
        <v>415320</v>
      </c>
      <c r="B119" s="37" t="s">
        <v>32</v>
      </c>
      <c r="C119" s="42">
        <v>1550</v>
      </c>
    </row>
    <row r="120" spans="1:3" x14ac:dyDescent="0.25">
      <c r="A120" s="39"/>
      <c r="B120" s="29" t="s">
        <v>42</v>
      </c>
      <c r="C120" s="41">
        <f>SUM(C117:C119)</f>
        <v>10050</v>
      </c>
    </row>
    <row r="121" spans="1:3" ht="18" x14ac:dyDescent="0.25">
      <c r="A121" s="31" t="s">
        <v>81</v>
      </c>
      <c r="B121" s="31"/>
      <c r="C121" s="31"/>
    </row>
    <row r="122" spans="1:3" x14ac:dyDescent="0.25">
      <c r="A122" s="32">
        <v>427210</v>
      </c>
      <c r="B122" s="33" t="s">
        <v>82</v>
      </c>
      <c r="C122" s="45">
        <v>3960</v>
      </c>
    </row>
    <row r="123" spans="1:3" x14ac:dyDescent="0.25">
      <c r="A123" s="13">
        <v>427211</v>
      </c>
      <c r="B123" s="14" t="s">
        <v>26</v>
      </c>
      <c r="C123" s="46">
        <v>600</v>
      </c>
    </row>
    <row r="124" spans="1:3" x14ac:dyDescent="0.25">
      <c r="A124" s="13">
        <v>427314</v>
      </c>
      <c r="B124" s="14" t="s">
        <v>31</v>
      </c>
      <c r="C124" s="46">
        <v>800</v>
      </c>
    </row>
    <row r="125" spans="1:3" x14ac:dyDescent="0.25">
      <c r="A125" s="13">
        <v>427320</v>
      </c>
      <c r="B125" s="14" t="s">
        <v>32</v>
      </c>
      <c r="C125" s="35">
        <v>400</v>
      </c>
    </row>
    <row r="126" spans="1:3" x14ac:dyDescent="0.25">
      <c r="A126" s="13">
        <v>427450</v>
      </c>
      <c r="B126" s="14" t="s">
        <v>38</v>
      </c>
      <c r="C126" s="35">
        <v>216000</v>
      </c>
    </row>
    <row r="127" spans="1:3" ht="15.75" thickBot="1" x14ac:dyDescent="0.3">
      <c r="A127" s="36">
        <v>427750</v>
      </c>
      <c r="B127" s="37" t="s">
        <v>83</v>
      </c>
      <c r="C127" s="42">
        <v>0</v>
      </c>
    </row>
    <row r="128" spans="1:3" x14ac:dyDescent="0.25">
      <c r="A128" s="39"/>
      <c r="B128" s="29" t="s">
        <v>42</v>
      </c>
      <c r="C128" s="41">
        <f>+C122+C123+C124+C125+C126+C127</f>
        <v>221760</v>
      </c>
    </row>
    <row r="129" spans="1:3" ht="18" x14ac:dyDescent="0.25">
      <c r="A129" s="31" t="s">
        <v>84</v>
      </c>
      <c r="B129" s="31"/>
      <c r="C129" s="31"/>
    </row>
    <row r="130" spans="1:3" ht="15.75" thickBot="1" x14ac:dyDescent="0.3">
      <c r="A130" s="55">
        <v>428300</v>
      </c>
      <c r="B130" s="56" t="s">
        <v>38</v>
      </c>
      <c r="C130" s="57">
        <v>500</v>
      </c>
    </row>
    <row r="131" spans="1:3" x14ac:dyDescent="0.25">
      <c r="A131" s="39"/>
      <c r="B131" s="40" t="s">
        <v>42</v>
      </c>
      <c r="C131" s="58">
        <f>+C130</f>
        <v>500</v>
      </c>
    </row>
    <row r="132" spans="1:3" ht="18" x14ac:dyDescent="0.25">
      <c r="A132" s="59" t="s">
        <v>85</v>
      </c>
      <c r="B132" s="59"/>
      <c r="C132" s="59"/>
    </row>
    <row r="133" spans="1:3" x14ac:dyDescent="0.25">
      <c r="A133" s="60" t="s">
        <v>86</v>
      </c>
      <c r="B133" s="61"/>
      <c r="C133" s="62"/>
    </row>
    <row r="134" spans="1:3" x14ac:dyDescent="0.25">
      <c r="A134" s="13">
        <v>430100</v>
      </c>
      <c r="B134" s="14" t="s">
        <v>69</v>
      </c>
      <c r="C134" s="35">
        <v>65134</v>
      </c>
    </row>
    <row r="135" spans="1:3" x14ac:dyDescent="0.25">
      <c r="A135" s="13">
        <v>430101</v>
      </c>
      <c r="B135" s="14" t="s">
        <v>87</v>
      </c>
      <c r="C135" s="35">
        <v>3000</v>
      </c>
    </row>
    <row r="136" spans="1:3" x14ac:dyDescent="0.25">
      <c r="A136" s="13">
        <v>430156</v>
      </c>
      <c r="B136" s="14" t="s">
        <v>14</v>
      </c>
      <c r="C136" s="35">
        <v>49800</v>
      </c>
    </row>
    <row r="137" spans="1:3" x14ac:dyDescent="0.25">
      <c r="A137" s="13">
        <v>430158</v>
      </c>
      <c r="B137" s="14" t="s">
        <v>15</v>
      </c>
      <c r="C137" s="35">
        <v>200</v>
      </c>
    </row>
    <row r="138" spans="1:3" x14ac:dyDescent="0.25">
      <c r="A138" s="13">
        <v>430160</v>
      </c>
      <c r="B138" s="14" t="s">
        <v>16</v>
      </c>
      <c r="C138" s="35">
        <v>11603</v>
      </c>
    </row>
    <row r="139" spans="1:3" x14ac:dyDescent="0.25">
      <c r="A139" s="13">
        <v>430161</v>
      </c>
      <c r="B139" s="14" t="s">
        <v>88</v>
      </c>
      <c r="C139" s="35">
        <v>6682</v>
      </c>
    </row>
    <row r="140" spans="1:3" x14ac:dyDescent="0.25">
      <c r="A140" s="13">
        <v>430162</v>
      </c>
      <c r="B140" s="14" t="s">
        <v>18</v>
      </c>
      <c r="C140" s="35">
        <v>1144</v>
      </c>
    </row>
    <row r="141" spans="1:3" x14ac:dyDescent="0.25">
      <c r="A141" s="13">
        <v>430210</v>
      </c>
      <c r="B141" s="14" t="s">
        <v>46</v>
      </c>
      <c r="C141" s="35">
        <v>1000</v>
      </c>
    </row>
    <row r="142" spans="1:3" x14ac:dyDescent="0.25">
      <c r="A142" s="13">
        <v>430211</v>
      </c>
      <c r="B142" s="14" t="s">
        <v>26</v>
      </c>
      <c r="C142" s="35">
        <v>200</v>
      </c>
    </row>
    <row r="143" spans="1:3" x14ac:dyDescent="0.25">
      <c r="A143" s="13">
        <v>430238</v>
      </c>
      <c r="B143" s="14" t="s">
        <v>89</v>
      </c>
      <c r="C143" s="35">
        <v>400</v>
      </c>
    </row>
    <row r="144" spans="1:3" x14ac:dyDescent="0.25">
      <c r="A144" s="13">
        <v>430313</v>
      </c>
      <c r="B144" s="14" t="s">
        <v>30</v>
      </c>
      <c r="C144" s="35">
        <v>3000</v>
      </c>
    </row>
    <row r="145" spans="1:3" x14ac:dyDescent="0.25">
      <c r="A145" s="13">
        <v>430314</v>
      </c>
      <c r="B145" s="14" t="s">
        <v>31</v>
      </c>
      <c r="C145" s="35">
        <v>1000</v>
      </c>
    </row>
    <row r="146" spans="1:3" x14ac:dyDescent="0.25">
      <c r="A146" s="13">
        <v>430320</v>
      </c>
      <c r="B146" s="14" t="s">
        <v>32</v>
      </c>
      <c r="C146" s="35">
        <v>1300</v>
      </c>
    </row>
    <row r="147" spans="1:3" x14ac:dyDescent="0.25">
      <c r="A147" s="13">
        <v>430330</v>
      </c>
      <c r="B147" s="14" t="s">
        <v>33</v>
      </c>
      <c r="C147" s="35">
        <v>0</v>
      </c>
    </row>
    <row r="148" spans="1:3" x14ac:dyDescent="0.25">
      <c r="A148" s="13">
        <v>430341</v>
      </c>
      <c r="B148" s="14" t="s">
        <v>34</v>
      </c>
      <c r="C148" s="35">
        <v>200</v>
      </c>
    </row>
    <row r="149" spans="1:3" x14ac:dyDescent="0.25">
      <c r="A149" s="13">
        <v>430450</v>
      </c>
      <c r="B149" s="14" t="s">
        <v>38</v>
      </c>
      <c r="C149" s="35">
        <v>3000</v>
      </c>
    </row>
    <row r="150" spans="1:3" x14ac:dyDescent="0.25">
      <c r="A150" s="13">
        <v>430460</v>
      </c>
      <c r="B150" s="14" t="s">
        <v>39</v>
      </c>
      <c r="C150" s="35">
        <v>0</v>
      </c>
    </row>
    <row r="151" spans="1:3" x14ac:dyDescent="0.25">
      <c r="A151" s="13">
        <v>430750</v>
      </c>
      <c r="B151" s="14" t="s">
        <v>90</v>
      </c>
      <c r="C151" s="35">
        <v>1000</v>
      </c>
    </row>
    <row r="152" spans="1:3" x14ac:dyDescent="0.25">
      <c r="A152" s="63"/>
      <c r="B152" s="64" t="s">
        <v>91</v>
      </c>
      <c r="C152" s="41">
        <f>SUM(C133:C151)</f>
        <v>148663</v>
      </c>
    </row>
    <row r="153" spans="1:3" x14ac:dyDescent="0.25">
      <c r="A153" s="65" t="s">
        <v>92</v>
      </c>
      <c r="B153" s="33"/>
      <c r="C153" s="45"/>
    </row>
    <row r="154" spans="1:3" x14ac:dyDescent="0.25">
      <c r="A154" s="13">
        <v>432210</v>
      </c>
      <c r="B154" s="14" t="s">
        <v>46</v>
      </c>
      <c r="C154" s="46">
        <v>5000</v>
      </c>
    </row>
    <row r="155" spans="1:3" x14ac:dyDescent="0.25">
      <c r="A155" s="13">
        <v>432300</v>
      </c>
      <c r="B155" s="14" t="s">
        <v>38</v>
      </c>
      <c r="C155" s="46">
        <v>200</v>
      </c>
    </row>
    <row r="156" spans="1:3" x14ac:dyDescent="0.25">
      <c r="A156" s="63"/>
      <c r="B156" s="64" t="s">
        <v>93</v>
      </c>
      <c r="C156" s="41">
        <f>SUM(C154:C155)</f>
        <v>5200</v>
      </c>
    </row>
    <row r="157" spans="1:3" x14ac:dyDescent="0.25">
      <c r="A157" s="65" t="s">
        <v>94</v>
      </c>
      <c r="B157" s="33"/>
      <c r="C157" s="45"/>
    </row>
    <row r="158" spans="1:3" x14ac:dyDescent="0.25">
      <c r="A158" s="13">
        <v>433210</v>
      </c>
      <c r="B158" s="14" t="s">
        <v>46</v>
      </c>
      <c r="C158" s="35">
        <v>4000</v>
      </c>
    </row>
    <row r="159" spans="1:3" x14ac:dyDescent="0.25">
      <c r="A159" s="13">
        <v>433361</v>
      </c>
      <c r="B159" s="14" t="s">
        <v>95</v>
      </c>
      <c r="C159" s="35">
        <v>320</v>
      </c>
    </row>
    <row r="160" spans="1:3" x14ac:dyDescent="0.25">
      <c r="A160" s="13">
        <v>433374</v>
      </c>
      <c r="B160" s="14" t="s">
        <v>96</v>
      </c>
      <c r="C160" s="35">
        <v>500</v>
      </c>
    </row>
    <row r="161" spans="1:3" x14ac:dyDescent="0.25">
      <c r="A161" s="13">
        <v>433375</v>
      </c>
      <c r="B161" s="14" t="s">
        <v>97</v>
      </c>
      <c r="C161" s="35">
        <v>0</v>
      </c>
    </row>
    <row r="162" spans="1:3" x14ac:dyDescent="0.25">
      <c r="A162" s="63"/>
      <c r="B162" s="64" t="s">
        <v>98</v>
      </c>
      <c r="C162" s="41">
        <f>SUM(C158:C161)</f>
        <v>4820</v>
      </c>
    </row>
    <row r="163" spans="1:3" x14ac:dyDescent="0.25">
      <c r="A163" s="65" t="s">
        <v>99</v>
      </c>
      <c r="B163" s="33"/>
      <c r="C163" s="45"/>
    </row>
    <row r="164" spans="1:3" x14ac:dyDescent="0.25">
      <c r="A164" s="13">
        <v>434361</v>
      </c>
      <c r="B164" s="14" t="s">
        <v>100</v>
      </c>
      <c r="C164" s="46">
        <v>34500</v>
      </c>
    </row>
    <row r="165" spans="1:3" x14ac:dyDescent="0.25">
      <c r="A165" s="63"/>
      <c r="B165" s="64" t="s">
        <v>101</v>
      </c>
      <c r="C165" s="41">
        <f>+C164</f>
        <v>34500</v>
      </c>
    </row>
    <row r="166" spans="1:3" x14ac:dyDescent="0.25">
      <c r="A166" s="65" t="s">
        <v>102</v>
      </c>
      <c r="B166" s="33"/>
      <c r="C166" s="45"/>
    </row>
    <row r="167" spans="1:3" x14ac:dyDescent="0.25">
      <c r="A167" s="13">
        <v>435210</v>
      </c>
      <c r="B167" s="14" t="s">
        <v>46</v>
      </c>
      <c r="C167" s="46">
        <v>2000</v>
      </c>
    </row>
    <row r="168" spans="1:3" x14ac:dyDescent="0.25">
      <c r="A168" s="13">
        <v>435341</v>
      </c>
      <c r="B168" s="14" t="s">
        <v>34</v>
      </c>
      <c r="C168" s="46">
        <v>200</v>
      </c>
    </row>
    <row r="169" spans="1:3" x14ac:dyDescent="0.25">
      <c r="A169" s="13">
        <v>435450</v>
      </c>
      <c r="B169" s="14" t="s">
        <v>38</v>
      </c>
      <c r="C169" s="46">
        <v>10000</v>
      </c>
    </row>
    <row r="170" spans="1:3" x14ac:dyDescent="0.25">
      <c r="A170" s="63"/>
      <c r="B170" s="64" t="s">
        <v>103</v>
      </c>
      <c r="C170" s="41">
        <f>SUM(C167:C169)</f>
        <v>12200</v>
      </c>
    </row>
    <row r="171" spans="1:3" x14ac:dyDescent="0.25">
      <c r="A171" s="65" t="s">
        <v>104</v>
      </c>
      <c r="B171" s="33"/>
      <c r="C171" s="45"/>
    </row>
    <row r="172" spans="1:3" x14ac:dyDescent="0.25">
      <c r="A172" s="13">
        <v>437210</v>
      </c>
      <c r="B172" s="14" t="s">
        <v>46</v>
      </c>
      <c r="C172" s="35">
        <v>250</v>
      </c>
    </row>
    <row r="173" spans="1:3" x14ac:dyDescent="0.25">
      <c r="A173" s="13">
        <v>437260</v>
      </c>
      <c r="B173" s="14" t="s">
        <v>105</v>
      </c>
      <c r="C173" s="35">
        <v>250</v>
      </c>
    </row>
    <row r="174" spans="1:3" x14ac:dyDescent="0.25">
      <c r="A174" s="13">
        <v>437331</v>
      </c>
      <c r="B174" s="14" t="s">
        <v>50</v>
      </c>
      <c r="C174" s="35">
        <v>2000</v>
      </c>
    </row>
    <row r="175" spans="1:3" x14ac:dyDescent="0.25">
      <c r="A175" s="13">
        <v>437332</v>
      </c>
      <c r="B175" s="14" t="s">
        <v>106</v>
      </c>
      <c r="C175" s="35">
        <v>7000</v>
      </c>
    </row>
    <row r="176" spans="1:3" x14ac:dyDescent="0.25">
      <c r="A176" s="13">
        <v>437750</v>
      </c>
      <c r="B176" s="14" t="s">
        <v>107</v>
      </c>
      <c r="C176" s="35">
        <v>1000</v>
      </c>
    </row>
    <row r="177" spans="1:3" x14ac:dyDescent="0.25">
      <c r="A177" s="63"/>
      <c r="B177" s="64" t="s">
        <v>108</v>
      </c>
      <c r="C177" s="41">
        <f>SUM(C172:C176)</f>
        <v>10500</v>
      </c>
    </row>
    <row r="178" spans="1:3" x14ac:dyDescent="0.25">
      <c r="A178" s="65" t="s">
        <v>109</v>
      </c>
      <c r="B178" s="33"/>
      <c r="C178" s="45"/>
    </row>
    <row r="179" spans="1:3" x14ac:dyDescent="0.25">
      <c r="A179" s="13">
        <v>438210</v>
      </c>
      <c r="B179" s="14" t="s">
        <v>46</v>
      </c>
      <c r="C179" s="46">
        <v>5000</v>
      </c>
    </row>
    <row r="180" spans="1:3" x14ac:dyDescent="0.25">
      <c r="A180" s="13">
        <v>438450</v>
      </c>
      <c r="B180" s="14" t="s">
        <v>38</v>
      </c>
      <c r="C180" s="46">
        <v>2000</v>
      </c>
    </row>
    <row r="181" spans="1:3" x14ac:dyDescent="0.25">
      <c r="A181" s="63"/>
      <c r="B181" s="64" t="s">
        <v>110</v>
      </c>
      <c r="C181" s="41">
        <f>SUM(C179:C180)</f>
        <v>7000</v>
      </c>
    </row>
    <row r="182" spans="1:3" x14ac:dyDescent="0.25">
      <c r="A182" s="65" t="s">
        <v>111</v>
      </c>
      <c r="B182" s="33"/>
      <c r="C182" s="45"/>
    </row>
    <row r="183" spans="1:3" x14ac:dyDescent="0.25">
      <c r="A183" s="13">
        <v>439313</v>
      </c>
      <c r="B183" s="14" t="s">
        <v>30</v>
      </c>
      <c r="C183" s="46">
        <v>5000</v>
      </c>
    </row>
    <row r="184" spans="1:3" x14ac:dyDescent="0.25">
      <c r="A184" s="13">
        <v>439341</v>
      </c>
      <c r="B184" s="14" t="s">
        <v>34</v>
      </c>
      <c r="C184" s="46">
        <v>1000</v>
      </c>
    </row>
    <row r="185" spans="1:3" x14ac:dyDescent="0.25">
      <c r="A185" s="13">
        <v>439450</v>
      </c>
      <c r="B185" s="14" t="s">
        <v>38</v>
      </c>
      <c r="C185" s="46">
        <v>4000</v>
      </c>
    </row>
    <row r="186" spans="1:3" ht="15.75" thickBot="1" x14ac:dyDescent="0.3">
      <c r="A186" s="66"/>
      <c r="B186" s="67" t="s">
        <v>110</v>
      </c>
      <c r="C186" s="27">
        <f>SUM(C183:C185)</f>
        <v>10000</v>
      </c>
    </row>
    <row r="187" spans="1:3" x14ac:dyDescent="0.25">
      <c r="A187" s="39"/>
      <c r="B187" s="29" t="s">
        <v>112</v>
      </c>
      <c r="C187" s="41">
        <f>+C152+C156+C162+C165+C170+C177+C181+C186</f>
        <v>232883</v>
      </c>
    </row>
    <row r="188" spans="1:3" ht="18" x14ac:dyDescent="0.25">
      <c r="A188" s="59" t="s">
        <v>113</v>
      </c>
      <c r="B188" s="59"/>
      <c r="C188" s="59"/>
    </row>
    <row r="189" spans="1:3" x14ac:dyDescent="0.25">
      <c r="A189" s="65" t="s">
        <v>114</v>
      </c>
      <c r="B189" s="33"/>
      <c r="C189" s="45"/>
    </row>
    <row r="190" spans="1:3" x14ac:dyDescent="0.25">
      <c r="A190" s="13">
        <v>454150</v>
      </c>
      <c r="B190" s="14" t="s">
        <v>115</v>
      </c>
      <c r="C190" s="68">
        <v>13027</v>
      </c>
    </row>
    <row r="191" spans="1:3" x14ac:dyDescent="0.25">
      <c r="A191" s="13">
        <v>454156</v>
      </c>
      <c r="B191" s="14" t="s">
        <v>14</v>
      </c>
      <c r="C191" s="68">
        <v>9960</v>
      </c>
    </row>
    <row r="192" spans="1:3" x14ac:dyDescent="0.25">
      <c r="A192" s="13">
        <v>454158</v>
      </c>
      <c r="B192" s="14" t="s">
        <v>15</v>
      </c>
      <c r="C192" s="68">
        <v>100</v>
      </c>
    </row>
    <row r="193" spans="1:3" x14ac:dyDescent="0.25">
      <c r="A193" s="13">
        <v>454160</v>
      </c>
      <c r="B193" s="14" t="s">
        <v>116</v>
      </c>
      <c r="C193" s="68">
        <v>2321</v>
      </c>
    </row>
    <row r="194" spans="1:3" x14ac:dyDescent="0.25">
      <c r="A194" s="13">
        <v>454161</v>
      </c>
      <c r="B194" s="14" t="s">
        <v>54</v>
      </c>
      <c r="C194" s="68">
        <v>1257</v>
      </c>
    </row>
    <row r="195" spans="1:3" x14ac:dyDescent="0.25">
      <c r="A195" s="13">
        <v>454162</v>
      </c>
      <c r="B195" s="14" t="s">
        <v>18</v>
      </c>
      <c r="C195" s="68">
        <v>219</v>
      </c>
    </row>
    <row r="196" spans="1:3" x14ac:dyDescent="0.25">
      <c r="A196" s="13">
        <v>454210</v>
      </c>
      <c r="B196" s="14" t="s">
        <v>46</v>
      </c>
      <c r="C196" s="68">
        <v>2500</v>
      </c>
    </row>
    <row r="197" spans="1:3" x14ac:dyDescent="0.25">
      <c r="A197" s="13">
        <v>454260</v>
      </c>
      <c r="B197" s="14" t="s">
        <v>105</v>
      </c>
      <c r="C197" s="68">
        <v>500</v>
      </c>
    </row>
    <row r="198" spans="1:3" x14ac:dyDescent="0.25">
      <c r="A198" s="13">
        <v>454314</v>
      </c>
      <c r="B198" s="14" t="s">
        <v>31</v>
      </c>
      <c r="C198" s="68">
        <v>0</v>
      </c>
    </row>
    <row r="199" spans="1:3" x14ac:dyDescent="0.25">
      <c r="A199" s="13">
        <v>454320</v>
      </c>
      <c r="B199" s="14" t="s">
        <v>32</v>
      </c>
      <c r="C199" s="68">
        <v>480</v>
      </c>
    </row>
    <row r="200" spans="1:3" x14ac:dyDescent="0.25">
      <c r="A200" s="13">
        <v>454341</v>
      </c>
      <c r="B200" s="14" t="s">
        <v>34</v>
      </c>
      <c r="C200" s="68">
        <v>200</v>
      </c>
    </row>
    <row r="201" spans="1:3" x14ac:dyDescent="0.25">
      <c r="A201" s="13">
        <v>454361</v>
      </c>
      <c r="B201" s="14" t="s">
        <v>117</v>
      </c>
      <c r="C201" s="68">
        <v>1900</v>
      </c>
    </row>
    <row r="202" spans="1:3" x14ac:dyDescent="0.25">
      <c r="A202" s="13">
        <v>454366</v>
      </c>
      <c r="B202" s="14" t="s">
        <v>118</v>
      </c>
      <c r="C202" s="68">
        <v>700</v>
      </c>
    </row>
    <row r="203" spans="1:3" x14ac:dyDescent="0.25">
      <c r="A203" s="13">
        <v>454374</v>
      </c>
      <c r="B203" s="14" t="s">
        <v>50</v>
      </c>
      <c r="C203" s="68">
        <v>2000</v>
      </c>
    </row>
    <row r="204" spans="1:3" x14ac:dyDescent="0.25">
      <c r="A204" s="13">
        <v>454450</v>
      </c>
      <c r="B204" s="14" t="s">
        <v>38</v>
      </c>
      <c r="C204" s="68">
        <v>2500</v>
      </c>
    </row>
    <row r="205" spans="1:3" x14ac:dyDescent="0.25">
      <c r="A205" s="13">
        <v>454720</v>
      </c>
      <c r="B205" s="14" t="s">
        <v>119</v>
      </c>
      <c r="C205" s="68">
        <v>0</v>
      </c>
    </row>
    <row r="206" spans="1:3" x14ac:dyDescent="0.25">
      <c r="A206" s="13">
        <v>454750</v>
      </c>
      <c r="B206" s="14" t="s">
        <v>83</v>
      </c>
      <c r="C206" s="68">
        <v>500</v>
      </c>
    </row>
    <row r="207" spans="1:3" ht="15.75" thickBot="1" x14ac:dyDescent="0.3">
      <c r="A207" s="66"/>
      <c r="B207" s="67" t="s">
        <v>120</v>
      </c>
      <c r="C207" s="27">
        <f>SUM(C190:C206)</f>
        <v>38164</v>
      </c>
    </row>
    <row r="208" spans="1:3" x14ac:dyDescent="0.25">
      <c r="A208" s="39"/>
      <c r="B208" s="29" t="s">
        <v>121</v>
      </c>
      <c r="C208" s="41">
        <f>SUM(C190:C206)</f>
        <v>38164</v>
      </c>
    </row>
    <row r="209" spans="1:3" ht="18" x14ac:dyDescent="0.25">
      <c r="A209" s="31" t="s">
        <v>122</v>
      </c>
      <c r="B209" s="31"/>
      <c r="C209" s="31"/>
    </row>
    <row r="210" spans="1:3" ht="15.75" thickBot="1" x14ac:dyDescent="0.3">
      <c r="A210" s="69">
        <v>465317</v>
      </c>
      <c r="B210" s="70" t="s">
        <v>38</v>
      </c>
      <c r="C210" s="71">
        <v>0</v>
      </c>
    </row>
    <row r="211" spans="1:3" x14ac:dyDescent="0.25">
      <c r="A211" s="39"/>
      <c r="B211" s="40" t="s">
        <v>42</v>
      </c>
      <c r="C211" s="41">
        <f>SUM(C210:C210)</f>
        <v>0</v>
      </c>
    </row>
    <row r="212" spans="1:3" ht="18" x14ac:dyDescent="0.25">
      <c r="A212" s="31" t="s">
        <v>123</v>
      </c>
      <c r="B212" s="31"/>
      <c r="C212" s="31"/>
    </row>
    <row r="213" spans="1:3" x14ac:dyDescent="0.25">
      <c r="A213" s="72">
        <v>471400</v>
      </c>
      <c r="B213" s="73" t="s">
        <v>124</v>
      </c>
      <c r="C213" s="74">
        <v>60000</v>
      </c>
    </row>
    <row r="214" spans="1:3" ht="15.75" thickBot="1" x14ac:dyDescent="0.3">
      <c r="A214" s="75">
        <v>472400</v>
      </c>
      <c r="B214" s="76" t="s">
        <v>125</v>
      </c>
      <c r="C214" s="77">
        <v>8000</v>
      </c>
    </row>
    <row r="215" spans="1:3" x14ac:dyDescent="0.25">
      <c r="A215" s="39"/>
      <c r="B215" s="40" t="s">
        <v>42</v>
      </c>
      <c r="C215" s="41">
        <f>+C213+C214</f>
        <v>68000</v>
      </c>
    </row>
    <row r="216" spans="1:3" ht="18" x14ac:dyDescent="0.25">
      <c r="A216" s="31" t="s">
        <v>126</v>
      </c>
      <c r="B216" s="31"/>
      <c r="C216" s="31"/>
    </row>
    <row r="217" spans="1:3" x14ac:dyDescent="0.25">
      <c r="A217" s="32">
        <v>482000</v>
      </c>
      <c r="B217" s="33" t="s">
        <v>127</v>
      </c>
      <c r="C217" s="34">
        <v>500</v>
      </c>
    </row>
    <row r="218" spans="1:3" x14ac:dyDescent="0.25">
      <c r="A218" s="13">
        <v>484000</v>
      </c>
      <c r="B218" s="14" t="s">
        <v>128</v>
      </c>
      <c r="C218" s="35">
        <v>12500</v>
      </c>
    </row>
    <row r="219" spans="1:3" ht="15.75" thickBot="1" x14ac:dyDescent="0.3">
      <c r="A219" s="36">
        <v>486000</v>
      </c>
      <c r="B219" s="37" t="s">
        <v>129</v>
      </c>
      <c r="C219" s="42">
        <v>29000</v>
      </c>
    </row>
    <row r="220" spans="1:3" x14ac:dyDescent="0.25">
      <c r="A220" s="28"/>
      <c r="B220" s="29" t="s">
        <v>42</v>
      </c>
      <c r="C220" s="30">
        <f>SUM(C217:C219)</f>
        <v>42000</v>
      </c>
    </row>
    <row r="221" spans="1:3" x14ac:dyDescent="0.25">
      <c r="A221" s="78"/>
      <c r="B221" s="79"/>
      <c r="C221" s="80"/>
    </row>
    <row r="222" spans="1:3" x14ac:dyDescent="0.25">
      <c r="A222" s="81"/>
      <c r="B222" s="79"/>
      <c r="C222" s="80"/>
    </row>
    <row r="223" spans="1:3" ht="18" x14ac:dyDescent="0.25">
      <c r="A223" s="31" t="s">
        <v>130</v>
      </c>
      <c r="B223" s="31"/>
      <c r="C223" s="31"/>
    </row>
    <row r="224" spans="1:3" ht="15.75" thickBot="1" x14ac:dyDescent="0.3">
      <c r="A224" s="55">
        <v>492300</v>
      </c>
      <c r="B224" s="56" t="s">
        <v>131</v>
      </c>
      <c r="C224" s="82">
        <v>5000</v>
      </c>
    </row>
    <row r="225" spans="1:3" x14ac:dyDescent="0.25">
      <c r="A225" s="39"/>
      <c r="B225" s="40" t="s">
        <v>42</v>
      </c>
      <c r="C225" s="58">
        <f>+C224</f>
        <v>5000</v>
      </c>
    </row>
    <row r="226" spans="1:3" ht="15.75" thickBot="1" x14ac:dyDescent="0.3">
      <c r="A226" s="83"/>
      <c r="B226" s="79"/>
      <c r="C226" s="84"/>
    </row>
    <row r="227" spans="1:3" ht="16.5" thickTop="1" thickBot="1" x14ac:dyDescent="0.3">
      <c r="A227" s="85"/>
      <c r="B227" s="86" t="s">
        <v>132</v>
      </c>
      <c r="C227" s="87">
        <f>C46+C59+C66+C76+C82+C86+C115+C120+C225+C106+C128+C131+C187+C208+C215+C211+C220</f>
        <v>1412037</v>
      </c>
    </row>
    <row r="228" spans="1:3" ht="18.75" thickTop="1" x14ac:dyDescent="0.25">
      <c r="A228" s="88" t="s">
        <v>133</v>
      </c>
      <c r="B228" s="88"/>
      <c r="C228" s="88"/>
    </row>
    <row r="229" spans="1:3" ht="18" x14ac:dyDescent="0.25">
      <c r="A229" s="89" t="s">
        <v>134</v>
      </c>
      <c r="B229" s="89"/>
      <c r="C229" s="89"/>
    </row>
    <row r="230" spans="1:3" x14ac:dyDescent="0.25">
      <c r="A230" s="32">
        <v>301100</v>
      </c>
      <c r="B230" s="33" t="s">
        <v>135</v>
      </c>
      <c r="C230" s="45">
        <v>735557</v>
      </c>
    </row>
    <row r="231" spans="1:3" x14ac:dyDescent="0.25">
      <c r="A231" s="13">
        <v>301200</v>
      </c>
      <c r="B231" s="14" t="s">
        <v>136</v>
      </c>
      <c r="C231" s="46">
        <v>21000</v>
      </c>
    </row>
    <row r="232" spans="1:3" x14ac:dyDescent="0.25">
      <c r="A232" s="13">
        <v>301300</v>
      </c>
      <c r="B232" s="14" t="s">
        <v>137</v>
      </c>
      <c r="C232" s="46">
        <v>9500</v>
      </c>
    </row>
    <row r="233" spans="1:3" x14ac:dyDescent="0.25">
      <c r="A233" s="13">
        <v>301600</v>
      </c>
      <c r="B233" s="14" t="s">
        <v>138</v>
      </c>
      <c r="C233" s="46">
        <v>500</v>
      </c>
    </row>
    <row r="234" spans="1:3" x14ac:dyDescent="0.25">
      <c r="A234" s="13">
        <v>305100</v>
      </c>
      <c r="B234" s="14" t="s">
        <v>139</v>
      </c>
      <c r="C234" s="46">
        <v>3000</v>
      </c>
    </row>
    <row r="235" spans="1:3" x14ac:dyDescent="0.25">
      <c r="A235" s="13">
        <v>305200</v>
      </c>
      <c r="B235" s="14" t="s">
        <v>140</v>
      </c>
      <c r="C235" s="46">
        <v>100</v>
      </c>
    </row>
    <row r="236" spans="1:3" x14ac:dyDescent="0.25">
      <c r="A236" s="13">
        <v>310100</v>
      </c>
      <c r="B236" s="14" t="s">
        <v>141</v>
      </c>
      <c r="C236" s="46">
        <v>28500</v>
      </c>
    </row>
    <row r="237" spans="1:3" x14ac:dyDescent="0.25">
      <c r="A237" s="13">
        <v>310210</v>
      </c>
      <c r="B237" s="14" t="s">
        <v>142</v>
      </c>
      <c r="C237" s="46">
        <v>276000</v>
      </c>
    </row>
    <row r="238" spans="1:3" x14ac:dyDescent="0.25">
      <c r="A238" s="13">
        <v>310220</v>
      </c>
      <c r="B238" s="14" t="s">
        <v>143</v>
      </c>
      <c r="C238" s="46">
        <v>0</v>
      </c>
    </row>
    <row r="239" spans="1:3" ht="15.75" thickBot="1" x14ac:dyDescent="0.3">
      <c r="A239" s="36">
        <v>310700</v>
      </c>
      <c r="B239" s="37" t="s">
        <v>144</v>
      </c>
      <c r="C239" s="47">
        <v>0</v>
      </c>
    </row>
    <row r="240" spans="1:3" x14ac:dyDescent="0.25">
      <c r="A240" s="39"/>
      <c r="B240" s="29" t="s">
        <v>42</v>
      </c>
      <c r="C240" s="41">
        <f>SUM(C230:C239)</f>
        <v>1074157</v>
      </c>
    </row>
    <row r="241" spans="1:3" ht="18" x14ac:dyDescent="0.25">
      <c r="A241" s="59" t="s">
        <v>145</v>
      </c>
      <c r="B241" s="59"/>
      <c r="C241" s="59"/>
    </row>
    <row r="242" spans="1:3" ht="15.75" thickBot="1" x14ac:dyDescent="0.3">
      <c r="A242" s="55">
        <v>321800</v>
      </c>
      <c r="B242" s="56" t="s">
        <v>145</v>
      </c>
      <c r="C242" s="90">
        <v>42000</v>
      </c>
    </row>
    <row r="243" spans="1:3" x14ac:dyDescent="0.25">
      <c r="A243" s="39"/>
      <c r="B243" s="29" t="s">
        <v>42</v>
      </c>
      <c r="C243" s="41">
        <f>+C242</f>
        <v>42000</v>
      </c>
    </row>
    <row r="244" spans="1:3" ht="18" x14ac:dyDescent="0.25">
      <c r="A244" s="59" t="s">
        <v>146</v>
      </c>
      <c r="B244" s="59"/>
      <c r="C244" s="59"/>
    </row>
    <row r="245" spans="1:3" x14ac:dyDescent="0.25">
      <c r="A245" s="32">
        <v>331110</v>
      </c>
      <c r="B245" s="33" t="s">
        <v>147</v>
      </c>
      <c r="C245" s="45">
        <v>1200</v>
      </c>
    </row>
    <row r="246" spans="1:3" x14ac:dyDescent="0.25">
      <c r="A246" s="13">
        <v>331120</v>
      </c>
      <c r="B246" s="14" t="s">
        <v>148</v>
      </c>
      <c r="C246" s="46">
        <v>20</v>
      </c>
    </row>
    <row r="247" spans="1:3" x14ac:dyDescent="0.25">
      <c r="A247" s="13">
        <v>331130</v>
      </c>
      <c r="B247" s="14" t="s">
        <v>149</v>
      </c>
      <c r="C247" s="46">
        <v>10</v>
      </c>
    </row>
    <row r="248" spans="1:3" x14ac:dyDescent="0.25">
      <c r="A248" s="13">
        <v>331140</v>
      </c>
      <c r="B248" s="14" t="s">
        <v>150</v>
      </c>
      <c r="C248" s="46">
        <v>40</v>
      </c>
    </row>
    <row r="249" spans="1:3" x14ac:dyDescent="0.25">
      <c r="A249" s="13">
        <v>331150</v>
      </c>
      <c r="B249" s="14" t="s">
        <v>151</v>
      </c>
      <c r="C249" s="35">
        <v>50</v>
      </c>
    </row>
    <row r="250" spans="1:3" x14ac:dyDescent="0.25">
      <c r="A250" s="13">
        <v>331180</v>
      </c>
      <c r="B250" s="14" t="s">
        <v>152</v>
      </c>
      <c r="C250" s="35">
        <v>100</v>
      </c>
    </row>
    <row r="251" spans="1:3" x14ac:dyDescent="0.25">
      <c r="A251" s="13">
        <v>331181</v>
      </c>
      <c r="B251" s="14" t="s">
        <v>153</v>
      </c>
      <c r="C251" s="35">
        <v>50</v>
      </c>
    </row>
    <row r="252" spans="1:3" ht="15.75" thickBot="1" x14ac:dyDescent="0.3">
      <c r="A252" s="36">
        <v>331190</v>
      </c>
      <c r="B252" s="37" t="s">
        <v>154</v>
      </c>
      <c r="C252" s="38">
        <v>1200</v>
      </c>
    </row>
    <row r="253" spans="1:3" x14ac:dyDescent="0.25">
      <c r="A253" s="39"/>
      <c r="B253" s="29" t="s">
        <v>42</v>
      </c>
      <c r="C253" s="41">
        <f>SUM(C245:C252)</f>
        <v>2670</v>
      </c>
    </row>
    <row r="254" spans="1:3" ht="18" x14ac:dyDescent="0.25">
      <c r="A254" s="59" t="s">
        <v>155</v>
      </c>
      <c r="B254" s="59"/>
      <c r="C254" s="59"/>
    </row>
    <row r="255" spans="1:3" ht="15.75" thickBot="1" x14ac:dyDescent="0.3">
      <c r="A255" s="55">
        <v>341000</v>
      </c>
      <c r="B255" s="56" t="s">
        <v>156</v>
      </c>
      <c r="C255" s="91">
        <v>1200</v>
      </c>
    </row>
    <row r="256" spans="1:3" x14ac:dyDescent="0.25">
      <c r="A256" s="39"/>
      <c r="B256" s="29" t="s">
        <v>42</v>
      </c>
      <c r="C256" s="41">
        <f>+C255</f>
        <v>1200</v>
      </c>
    </row>
    <row r="257" spans="1:3" ht="18" x14ac:dyDescent="0.25">
      <c r="A257" s="59" t="s">
        <v>157</v>
      </c>
      <c r="B257" s="59"/>
      <c r="C257" s="59"/>
    </row>
    <row r="258" spans="1:3" x14ac:dyDescent="0.25">
      <c r="A258" s="32">
        <v>354990</v>
      </c>
      <c r="B258" s="33" t="s">
        <v>158</v>
      </c>
      <c r="C258" s="34">
        <v>13000</v>
      </c>
    </row>
    <row r="259" spans="1:3" x14ac:dyDescent="0.25">
      <c r="A259" s="48">
        <v>354040</v>
      </c>
      <c r="B259" s="49" t="s">
        <v>159</v>
      </c>
      <c r="C259" s="50">
        <v>0</v>
      </c>
    </row>
    <row r="260" spans="1:3" x14ac:dyDescent="0.25">
      <c r="A260" s="13">
        <v>355010</v>
      </c>
      <c r="B260" s="14" t="s">
        <v>160</v>
      </c>
      <c r="C260" s="92">
        <v>1000</v>
      </c>
    </row>
    <row r="261" spans="1:3" x14ac:dyDescent="0.25">
      <c r="A261" s="13">
        <v>355080</v>
      </c>
      <c r="B261" s="14" t="s">
        <v>161</v>
      </c>
      <c r="C261" s="35">
        <v>1300</v>
      </c>
    </row>
    <row r="262" spans="1:3" ht="15.75" thickBot="1" x14ac:dyDescent="0.3">
      <c r="A262" s="36">
        <v>355990</v>
      </c>
      <c r="B262" s="37" t="s">
        <v>162</v>
      </c>
      <c r="C262" s="42">
        <v>12000</v>
      </c>
    </row>
    <row r="263" spans="1:3" x14ac:dyDescent="0.25">
      <c r="A263" s="39"/>
      <c r="B263" s="29" t="s">
        <v>42</v>
      </c>
      <c r="C263" s="41">
        <f>C258+C259+C260+C261+C262</f>
        <v>27300</v>
      </c>
    </row>
    <row r="264" spans="1:3" ht="18" x14ac:dyDescent="0.25">
      <c r="A264" s="59" t="s">
        <v>163</v>
      </c>
      <c r="B264" s="59"/>
      <c r="C264" s="59"/>
    </row>
    <row r="265" spans="1:3" x14ac:dyDescent="0.25">
      <c r="A265" s="32">
        <v>361320</v>
      </c>
      <c r="B265" s="33" t="s">
        <v>164</v>
      </c>
      <c r="C265" s="34">
        <v>500</v>
      </c>
    </row>
    <row r="266" spans="1:3" x14ac:dyDescent="0.25">
      <c r="A266" s="32">
        <v>361330</v>
      </c>
      <c r="B266" s="33" t="s">
        <v>165</v>
      </c>
      <c r="C266" s="34">
        <v>3500</v>
      </c>
    </row>
    <row r="267" spans="1:3" x14ac:dyDescent="0.25">
      <c r="A267" s="48">
        <v>361350</v>
      </c>
      <c r="B267" s="33" t="s">
        <v>166</v>
      </c>
      <c r="C267" s="50">
        <v>200</v>
      </c>
    </row>
    <row r="268" spans="1:3" x14ac:dyDescent="0.25">
      <c r="A268" s="13">
        <v>361510</v>
      </c>
      <c r="B268" s="14" t="s">
        <v>167</v>
      </c>
      <c r="C268" s="35">
        <v>0</v>
      </c>
    </row>
    <row r="269" spans="1:3" x14ac:dyDescent="0.25">
      <c r="A269" s="13">
        <v>361520</v>
      </c>
      <c r="B269" s="14" t="s">
        <v>168</v>
      </c>
      <c r="C269" s="35">
        <v>0</v>
      </c>
    </row>
    <row r="270" spans="1:3" x14ac:dyDescent="0.25">
      <c r="A270" s="13">
        <v>331540</v>
      </c>
      <c r="B270" s="14" t="s">
        <v>169</v>
      </c>
      <c r="C270" s="35">
        <v>0</v>
      </c>
    </row>
    <row r="271" spans="1:3" x14ac:dyDescent="0.25">
      <c r="A271" s="13">
        <v>361610</v>
      </c>
      <c r="B271" s="14" t="s">
        <v>170</v>
      </c>
      <c r="C271" s="35">
        <v>50</v>
      </c>
    </row>
    <row r="272" spans="1:3" x14ac:dyDescent="0.25">
      <c r="A272" s="13">
        <v>361600</v>
      </c>
      <c r="B272" s="14" t="s">
        <v>171</v>
      </c>
      <c r="C272" s="35">
        <v>0</v>
      </c>
    </row>
    <row r="273" spans="1:3" x14ac:dyDescent="0.25">
      <c r="A273" s="13">
        <v>361710</v>
      </c>
      <c r="B273" s="14" t="s">
        <v>172</v>
      </c>
      <c r="C273" s="35">
        <v>15</v>
      </c>
    </row>
    <row r="274" spans="1:3" x14ac:dyDescent="0.25">
      <c r="A274" s="13">
        <v>361720</v>
      </c>
      <c r="B274" s="14" t="s">
        <v>173</v>
      </c>
      <c r="C274" s="35">
        <v>50</v>
      </c>
    </row>
    <row r="275" spans="1:3" x14ac:dyDescent="0.25">
      <c r="A275" s="13">
        <v>361730</v>
      </c>
      <c r="B275" s="14" t="s">
        <v>174</v>
      </c>
      <c r="C275" s="35">
        <v>110</v>
      </c>
    </row>
    <row r="276" spans="1:3" x14ac:dyDescent="0.25">
      <c r="A276" s="13">
        <v>362140</v>
      </c>
      <c r="B276" s="14" t="s">
        <v>175</v>
      </c>
      <c r="C276" s="35">
        <v>2000</v>
      </c>
    </row>
    <row r="277" spans="1:3" x14ac:dyDescent="0.25">
      <c r="A277" s="13">
        <v>362410</v>
      </c>
      <c r="B277" s="14" t="s">
        <v>176</v>
      </c>
      <c r="C277" s="35">
        <v>1000</v>
      </c>
    </row>
    <row r="278" spans="1:3" x14ac:dyDescent="0.25">
      <c r="A278" s="13">
        <v>362450</v>
      </c>
      <c r="B278" s="14" t="s">
        <v>177</v>
      </c>
      <c r="C278" s="35">
        <v>9000</v>
      </c>
    </row>
    <row r="279" spans="1:3" x14ac:dyDescent="0.25">
      <c r="A279" s="13">
        <v>362460</v>
      </c>
      <c r="B279" s="14" t="s">
        <v>178</v>
      </c>
      <c r="C279" s="35">
        <v>2500</v>
      </c>
    </row>
    <row r="280" spans="1:3" x14ac:dyDescent="0.25">
      <c r="A280" s="13">
        <v>363110</v>
      </c>
      <c r="B280" s="14" t="s">
        <v>179</v>
      </c>
      <c r="C280" s="35">
        <v>200</v>
      </c>
    </row>
    <row r="281" spans="1:3" x14ac:dyDescent="0.25">
      <c r="A281" s="13">
        <v>363210</v>
      </c>
      <c r="B281" s="14" t="s">
        <v>180</v>
      </c>
      <c r="C281" s="35">
        <v>2500</v>
      </c>
    </row>
    <row r="282" spans="1:3" x14ac:dyDescent="0.25">
      <c r="A282" s="13">
        <v>363220</v>
      </c>
      <c r="B282" s="14" t="s">
        <v>181</v>
      </c>
      <c r="C282" s="35">
        <v>75</v>
      </c>
    </row>
    <row r="283" spans="1:3" x14ac:dyDescent="0.25">
      <c r="A283" s="13">
        <v>363221</v>
      </c>
      <c r="B283" s="14" t="s">
        <v>182</v>
      </c>
      <c r="C283" s="35">
        <v>1500</v>
      </c>
    </row>
    <row r="284" spans="1:3" x14ac:dyDescent="0.25">
      <c r="A284" s="13">
        <v>364300</v>
      </c>
      <c r="B284" s="14" t="s">
        <v>183</v>
      </c>
      <c r="C284" s="35">
        <v>224000</v>
      </c>
    </row>
    <row r="285" spans="1:3" x14ac:dyDescent="0.25">
      <c r="A285" s="13">
        <v>364310</v>
      </c>
      <c r="B285" s="14" t="s">
        <v>184</v>
      </c>
      <c r="C285" s="35">
        <v>1400</v>
      </c>
    </row>
    <row r="286" spans="1:3" x14ac:dyDescent="0.25">
      <c r="A286" s="13">
        <v>364320</v>
      </c>
      <c r="B286" s="14" t="s">
        <v>185</v>
      </c>
      <c r="C286" s="35">
        <v>1200</v>
      </c>
    </row>
    <row r="287" spans="1:3" x14ac:dyDescent="0.25">
      <c r="A287" s="13">
        <v>364325</v>
      </c>
      <c r="B287" s="14" t="s">
        <v>186</v>
      </c>
      <c r="C287" s="35">
        <v>20</v>
      </c>
    </row>
    <row r="288" spans="1:3" x14ac:dyDescent="0.25">
      <c r="A288" s="13">
        <v>364330</v>
      </c>
      <c r="B288" s="14" t="s">
        <v>187</v>
      </c>
      <c r="C288" s="35">
        <v>60</v>
      </c>
    </row>
    <row r="289" spans="1:3" x14ac:dyDescent="0.25">
      <c r="A289" s="93">
        <v>364340</v>
      </c>
      <c r="B289" s="94" t="s">
        <v>188</v>
      </c>
      <c r="C289" s="35">
        <v>1200</v>
      </c>
    </row>
    <row r="290" spans="1:3" x14ac:dyDescent="0.25">
      <c r="A290" s="93">
        <v>364500</v>
      </c>
      <c r="B290" s="94" t="s">
        <v>189</v>
      </c>
      <c r="C290" s="35">
        <v>200</v>
      </c>
    </row>
    <row r="291" spans="1:3" x14ac:dyDescent="0.25">
      <c r="A291" s="13">
        <v>364600</v>
      </c>
      <c r="B291" s="14" t="s">
        <v>190</v>
      </c>
      <c r="C291" s="35">
        <v>7500</v>
      </c>
    </row>
    <row r="292" spans="1:3" x14ac:dyDescent="0.25">
      <c r="A292" s="13">
        <v>364620</v>
      </c>
      <c r="B292" s="14" t="s">
        <v>191</v>
      </c>
      <c r="C292" s="35">
        <v>900</v>
      </c>
    </row>
    <row r="293" spans="1:3" x14ac:dyDescent="0.25">
      <c r="A293" s="13">
        <v>367360</v>
      </c>
      <c r="B293" s="14" t="s">
        <v>192</v>
      </c>
      <c r="C293" s="35">
        <v>100</v>
      </c>
    </row>
    <row r="294" spans="1:3" ht="15.75" thickBot="1" x14ac:dyDescent="0.3">
      <c r="A294" s="36">
        <v>367400</v>
      </c>
      <c r="B294" s="37" t="s">
        <v>193</v>
      </c>
      <c r="C294" s="47">
        <v>30</v>
      </c>
    </row>
    <row r="295" spans="1:3" x14ac:dyDescent="0.25">
      <c r="A295" s="39"/>
      <c r="B295" s="29" t="s">
        <v>42</v>
      </c>
      <c r="C295" s="41">
        <f>SUM(C265:C294)</f>
        <v>259810</v>
      </c>
    </row>
    <row r="296" spans="1:3" ht="18" x14ac:dyDescent="0.25">
      <c r="A296" s="59" t="s">
        <v>194</v>
      </c>
      <c r="B296" s="59"/>
      <c r="C296" s="59"/>
    </row>
    <row r="297" spans="1:3" x14ac:dyDescent="0.25">
      <c r="A297" s="32">
        <v>380000</v>
      </c>
      <c r="B297" s="33" t="s">
        <v>195</v>
      </c>
      <c r="C297" s="34">
        <v>500</v>
      </c>
    </row>
    <row r="298" spans="1:3" x14ac:dyDescent="0.25">
      <c r="A298" s="13">
        <v>381000</v>
      </c>
      <c r="B298" s="14" t="s">
        <v>196</v>
      </c>
      <c r="C298" s="35">
        <v>0</v>
      </c>
    </row>
    <row r="299" spans="1:3" x14ac:dyDescent="0.25">
      <c r="A299" s="13">
        <v>387000</v>
      </c>
      <c r="B299" s="14" t="s">
        <v>197</v>
      </c>
      <c r="C299" s="35">
        <v>3500</v>
      </c>
    </row>
    <row r="300" spans="1:3" x14ac:dyDescent="0.25">
      <c r="A300" s="13">
        <v>391100</v>
      </c>
      <c r="B300" s="14" t="s">
        <v>198</v>
      </c>
      <c r="C300" s="35">
        <v>0</v>
      </c>
    </row>
    <row r="301" spans="1:3" ht="15.75" thickBot="1" x14ac:dyDescent="0.3">
      <c r="A301" s="36">
        <v>395000</v>
      </c>
      <c r="B301" s="37" t="s">
        <v>199</v>
      </c>
      <c r="C301" s="42">
        <v>900</v>
      </c>
    </row>
    <row r="302" spans="1:3" x14ac:dyDescent="0.25">
      <c r="A302" s="39"/>
      <c r="B302" s="29" t="s">
        <v>42</v>
      </c>
      <c r="C302" s="41">
        <f>SUM(C297:C301)</f>
        <v>4900</v>
      </c>
    </row>
    <row r="303" spans="1:3" ht="15.75" thickBot="1" x14ac:dyDescent="0.3">
      <c r="C303" s="95"/>
    </row>
    <row r="304" spans="1:3" ht="16.5" thickTop="1" thickBot="1" x14ac:dyDescent="0.3">
      <c r="A304" s="85"/>
      <c r="B304" s="86" t="s">
        <v>132</v>
      </c>
      <c r="C304" s="87">
        <f>+C240+C243+C253+C256+C263+C295+C302</f>
        <v>1412037</v>
      </c>
    </row>
    <row r="305" ht="15.75" thickTop="1" x14ac:dyDescent="0.25"/>
  </sheetData>
  <mergeCells count="27">
    <mergeCell ref="A257:C257"/>
    <mergeCell ref="A264:C264"/>
    <mergeCell ref="A296:C296"/>
    <mergeCell ref="A223:C223"/>
    <mergeCell ref="A228:C228"/>
    <mergeCell ref="A229:C229"/>
    <mergeCell ref="A241:C241"/>
    <mergeCell ref="A244:C244"/>
    <mergeCell ref="A254:C254"/>
    <mergeCell ref="A129:C129"/>
    <mergeCell ref="A132:C132"/>
    <mergeCell ref="A188:C188"/>
    <mergeCell ref="A209:C209"/>
    <mergeCell ref="A212:C212"/>
    <mergeCell ref="A216:C216"/>
    <mergeCell ref="A77:C77"/>
    <mergeCell ref="A83:C83"/>
    <mergeCell ref="A87:C87"/>
    <mergeCell ref="A107:C107"/>
    <mergeCell ref="A116:C116"/>
    <mergeCell ref="A121:C121"/>
    <mergeCell ref="A1:C1"/>
    <mergeCell ref="A2:C2"/>
    <mergeCell ref="A5:C5"/>
    <mergeCell ref="A47:C47"/>
    <mergeCell ref="A60:C60"/>
    <mergeCell ref="A67:C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Bradnick</dc:creator>
  <cp:lastModifiedBy>Sharon Bradnick</cp:lastModifiedBy>
  <dcterms:created xsi:type="dcterms:W3CDTF">2020-09-03T19:22:32Z</dcterms:created>
  <dcterms:modified xsi:type="dcterms:W3CDTF">2020-09-03T19:23:19Z</dcterms:modified>
</cp:coreProperties>
</file>